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9"/>
  </bookViews>
  <sheets>
    <sheet name="7th hour" sheetId="1" r:id="rId1"/>
    <sheet name="Topic 1" sheetId="2" r:id="rId2"/>
    <sheet name="Topic 2" sheetId="3" r:id="rId3"/>
    <sheet name="Topic 3" sheetId="4" r:id="rId4"/>
    <sheet name="Topic 4" sheetId="5" r:id="rId5"/>
    <sheet name="Topic 5" sheetId="6" r:id="rId6"/>
    <sheet name="Topic 6" sheetId="7" r:id="rId7"/>
    <sheet name="Topic 7" sheetId="8" r:id="rId8"/>
    <sheet name="Topic 8" sheetId="9" r:id="rId9"/>
    <sheet name="Topic 9" sheetId="10" r:id="rId10"/>
  </sheets>
  <definedNames>
    <definedName name="_xlnm._FilterDatabase" localSheetId="3" hidden="1">'Topic 3'!$C$1:$C$29</definedName>
    <definedName name="_xlnm._FilterDatabase" localSheetId="4" hidden="1">'Topic 4'!$C$1:$C$28</definedName>
    <definedName name="_xlnm._FilterDatabase" localSheetId="7" hidden="1">'Topic 7'!$C$1:$C$29</definedName>
    <definedName name="_xlnm._FilterDatabase" localSheetId="8" hidden="1">'Topic 8'!$C$1:$C$29</definedName>
  </definedNames>
  <calcPr fullCalcOnLoad="1"/>
</workbook>
</file>

<file path=xl/sharedStrings.xml><?xml version="1.0" encoding="utf-8"?>
<sst xmlns="http://schemas.openxmlformats.org/spreadsheetml/2006/main" count="529" uniqueCount="77">
  <si>
    <t>Last</t>
  </si>
  <si>
    <t>First</t>
  </si>
  <si>
    <t>SMI</t>
  </si>
  <si>
    <t>Chyeanne</t>
  </si>
  <si>
    <t>Josh</t>
  </si>
  <si>
    <t>Kayla</t>
  </si>
  <si>
    <t>Melissa</t>
  </si>
  <si>
    <t>Gabby</t>
  </si>
  <si>
    <t>Crystal</t>
  </si>
  <si>
    <t>Alan</t>
  </si>
  <si>
    <t>Bailey</t>
  </si>
  <si>
    <t>Antonio</t>
  </si>
  <si>
    <t>Jorge</t>
  </si>
  <si>
    <t>Dillian</t>
  </si>
  <si>
    <t>LaMiracle</t>
  </si>
  <si>
    <t>Jalynn</t>
  </si>
  <si>
    <t>Andrew</t>
  </si>
  <si>
    <t>Chris</t>
  </si>
  <si>
    <t>Inshallah</t>
  </si>
  <si>
    <t>Steven</t>
  </si>
  <si>
    <t>Cailyn</t>
  </si>
  <si>
    <t>Angelia</t>
  </si>
  <si>
    <t>Izabella</t>
  </si>
  <si>
    <t>Isaias</t>
  </si>
  <si>
    <t>Kaitlyn</t>
  </si>
  <si>
    <t>Jacob</t>
  </si>
  <si>
    <t>Class AVG</t>
  </si>
  <si>
    <t>book</t>
  </si>
  <si>
    <t>LZ 1</t>
  </si>
  <si>
    <t>LZ 2</t>
  </si>
  <si>
    <t>LZ 3</t>
  </si>
  <si>
    <t>Topic 1.1</t>
  </si>
  <si>
    <t>Topic 1.2</t>
  </si>
  <si>
    <t>Topic 1.3</t>
  </si>
  <si>
    <t>Mskil</t>
  </si>
  <si>
    <t>S ZN</t>
  </si>
  <si>
    <t>total</t>
  </si>
  <si>
    <t>Grade</t>
  </si>
  <si>
    <t>Avg</t>
  </si>
  <si>
    <t>Topic 3.1</t>
  </si>
  <si>
    <t>Topic 3.2</t>
  </si>
  <si>
    <t>Topic 3.3</t>
  </si>
  <si>
    <t>Topic 2.1</t>
  </si>
  <si>
    <t>Topic 2.2</t>
  </si>
  <si>
    <t>Topic 2.3</t>
  </si>
  <si>
    <t>Topic 4.1</t>
  </si>
  <si>
    <t>Topic 4.2</t>
  </si>
  <si>
    <t>Topic 4.3</t>
  </si>
  <si>
    <t>Topic 5.1</t>
  </si>
  <si>
    <t>Topic 5.2</t>
  </si>
  <si>
    <t>Topic 5.3</t>
  </si>
  <si>
    <t>Topic 6.1</t>
  </si>
  <si>
    <t>Topic 6.2</t>
  </si>
  <si>
    <t>Topic 6.3</t>
  </si>
  <si>
    <t>Topic 7.1</t>
  </si>
  <si>
    <t>Topic 7.2</t>
  </si>
  <si>
    <t>Topic 7.3</t>
  </si>
  <si>
    <t>Block 1</t>
  </si>
  <si>
    <t>Block 2</t>
  </si>
  <si>
    <t>Block 3</t>
  </si>
  <si>
    <t>Block 4</t>
  </si>
  <si>
    <t>Block 5</t>
  </si>
  <si>
    <t>Block 6</t>
  </si>
  <si>
    <t>Block 7</t>
  </si>
  <si>
    <t>Block 8</t>
  </si>
  <si>
    <t>Block 9</t>
  </si>
  <si>
    <t>Final grade</t>
  </si>
  <si>
    <t>CT</t>
  </si>
  <si>
    <t>Dec SMI</t>
  </si>
  <si>
    <t>Points</t>
  </si>
  <si>
    <t>Topic 8.1</t>
  </si>
  <si>
    <t>Topic 8.2</t>
  </si>
  <si>
    <t>Topic 8.3</t>
  </si>
  <si>
    <t>Topic 9.1</t>
  </si>
  <si>
    <t>Topic 9.2</t>
  </si>
  <si>
    <t>Topic 9.3</t>
  </si>
  <si>
    <t>Updated Mar. 20, 2015 7th 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</si>
</sst>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_);_(* \(#,##0\);_(* &quot;-&quot;??_);_(@_)"/>
  </numFmts>
  <fonts count="4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9" fontId="1" fillId="0" borderId="1" xfId="19" applyFont="1" applyFill="1" applyBorder="1" applyAlignment="1">
      <alignment horizontal="center"/>
    </xf>
    <xf numFmtId="170" fontId="1" fillId="0" borderId="1" xfId="15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3" sqref="A3:A28"/>
    </sheetView>
  </sheetViews>
  <sheetFormatPr defaultColWidth="9.140625" defaultRowHeight="12.75"/>
  <cols>
    <col min="1" max="1" width="14.8515625" style="0" customWidth="1"/>
    <col min="2" max="2" width="13.57421875" style="0" bestFit="1" customWidth="1"/>
    <col min="3" max="3" width="7.421875" style="0" customWidth="1"/>
    <col min="4" max="4" width="7.28125" style="4" bestFit="1" customWidth="1"/>
    <col min="5" max="5" width="9.8515625" style="4" bestFit="1" customWidth="1"/>
    <col min="6" max="6" width="10.8515625" style="4" customWidth="1"/>
    <col min="7" max="11" width="10.28125" style="4" bestFit="1" customWidth="1"/>
    <col min="12" max="12" width="12.00390625" style="4" bestFit="1" customWidth="1"/>
    <col min="13" max="15" width="10.28125" style="4" bestFit="1" customWidth="1"/>
    <col min="16" max="16" width="14.8515625" style="4" bestFit="1" customWidth="1"/>
  </cols>
  <sheetData>
    <row r="1" spans="1:16" ht="23.25">
      <c r="A1" s="16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" customFormat="1" ht="18">
      <c r="A2" s="2" t="s">
        <v>0</v>
      </c>
      <c r="B2" s="2" t="s">
        <v>1</v>
      </c>
      <c r="C2" s="2" t="s">
        <v>67</v>
      </c>
      <c r="D2" s="2" t="s">
        <v>27</v>
      </c>
      <c r="E2" s="2" t="s">
        <v>2</v>
      </c>
      <c r="F2" s="2" t="s">
        <v>68</v>
      </c>
      <c r="G2" s="5" t="s">
        <v>57</v>
      </c>
      <c r="H2" s="5" t="s">
        <v>58</v>
      </c>
      <c r="I2" s="5" t="s">
        <v>59</v>
      </c>
      <c r="J2" s="5" t="s">
        <v>60</v>
      </c>
      <c r="K2" s="10" t="s">
        <v>61</v>
      </c>
      <c r="L2" s="11" t="s">
        <v>62</v>
      </c>
      <c r="M2" s="5" t="s">
        <v>63</v>
      </c>
      <c r="N2" s="5" t="s">
        <v>64</v>
      </c>
      <c r="O2" s="5" t="s">
        <v>65</v>
      </c>
      <c r="P2" s="5" t="s">
        <v>66</v>
      </c>
    </row>
    <row r="3" spans="1:16" ht="18">
      <c r="A3" s="7"/>
      <c r="B3" s="7" t="s">
        <v>3</v>
      </c>
      <c r="C3" s="7">
        <v>6.2</v>
      </c>
      <c r="D3" s="2">
        <v>2</v>
      </c>
      <c r="E3" s="2">
        <v>830</v>
      </c>
      <c r="F3" s="2">
        <v>670</v>
      </c>
      <c r="G3" s="9">
        <f>'Topic 1'!W3</f>
        <v>96.66666666666667</v>
      </c>
      <c r="H3" s="9">
        <f>'Topic 2'!W3</f>
        <v>73.07692307692307</v>
      </c>
      <c r="I3" s="9">
        <f>'Topic 3'!W3</f>
        <v>96.66666666666667</v>
      </c>
      <c r="J3" s="9">
        <f>'Topic 4'!W3</f>
        <v>90</v>
      </c>
      <c r="K3" s="9">
        <f>'Topic 5'!W3</f>
        <v>83.33333333333334</v>
      </c>
      <c r="L3" s="9">
        <f>'Topic 6'!W3</f>
        <v>28.333333333333332</v>
      </c>
      <c r="M3" s="9">
        <f>'Topic 7'!W3</f>
        <v>36.666666666666664</v>
      </c>
      <c r="N3" s="12">
        <f>'Topic 8'!W3</f>
        <v>13.333333333333334</v>
      </c>
      <c r="O3" s="12">
        <f>'Topic 9'!W3</f>
        <v>0</v>
      </c>
      <c r="P3" s="12">
        <f>SUM(G3:O3)/9</f>
        <v>57.56410256410257</v>
      </c>
    </row>
    <row r="4" spans="1:16" ht="18">
      <c r="A4" s="7"/>
      <c r="B4" s="7" t="s">
        <v>4</v>
      </c>
      <c r="C4" s="7">
        <v>7.1</v>
      </c>
      <c r="D4" s="2">
        <v>1</v>
      </c>
      <c r="E4" s="2">
        <v>830</v>
      </c>
      <c r="F4" s="2">
        <v>510</v>
      </c>
      <c r="G4" s="9">
        <f>'Topic 1'!W4</f>
        <v>98.33333333333333</v>
      </c>
      <c r="H4" s="9">
        <f>'Topic 2'!W4</f>
        <v>95</v>
      </c>
      <c r="I4" s="9">
        <f>'Topic 3'!W4</f>
        <v>85</v>
      </c>
      <c r="J4" s="9">
        <f>'Topic 4'!W4</f>
        <v>91.66666666666666</v>
      </c>
      <c r="K4" s="9">
        <f>'Topic 5'!W4</f>
        <v>68.33333333333333</v>
      </c>
      <c r="L4" s="9">
        <f>'Topic 6'!W4</f>
        <v>65</v>
      </c>
      <c r="M4" s="9">
        <f>'Topic 7'!W4</f>
        <v>70</v>
      </c>
      <c r="N4" s="12">
        <f>'Topic 8'!W4</f>
        <v>0</v>
      </c>
      <c r="O4" s="12">
        <f>'Topic 9'!W4</f>
        <v>0</v>
      </c>
      <c r="P4" s="12">
        <f aca="true" t="shared" si="0" ref="P4:P28">SUM(G4:O4)/9</f>
        <v>63.703703703703695</v>
      </c>
    </row>
    <row r="5" spans="1:16" ht="18">
      <c r="A5" s="7"/>
      <c r="B5" s="7" t="s">
        <v>5</v>
      </c>
      <c r="C5" s="7">
        <v>7.2</v>
      </c>
      <c r="D5" s="2">
        <v>2</v>
      </c>
      <c r="E5" s="2">
        <v>695</v>
      </c>
      <c r="F5" s="2">
        <v>670</v>
      </c>
      <c r="G5" s="9">
        <f>'Topic 1'!W5</f>
        <v>88.33333333333333</v>
      </c>
      <c r="H5" s="9">
        <f>'Topic 2'!W5</f>
        <v>82.5</v>
      </c>
      <c r="I5" s="9">
        <f>'Topic 3'!W5</f>
        <v>88.33333333333333</v>
      </c>
      <c r="J5" s="9">
        <f>'Topic 4'!W5</f>
        <v>86.66666666666667</v>
      </c>
      <c r="K5" s="9">
        <f>'Topic 5'!W5</f>
        <v>71.66666666666667</v>
      </c>
      <c r="L5" s="9">
        <f>'Topic 6'!W5</f>
        <v>60</v>
      </c>
      <c r="M5" s="9">
        <f>'Topic 7'!W5</f>
        <v>88.33333333333333</v>
      </c>
      <c r="N5" s="12">
        <f>'Topic 8'!W5</f>
        <v>21.666666666666668</v>
      </c>
      <c r="O5" s="12">
        <f>'Topic 9'!W5</f>
        <v>0</v>
      </c>
      <c r="P5" s="12">
        <f t="shared" si="0"/>
        <v>65.27777777777777</v>
      </c>
    </row>
    <row r="6" spans="1:16" ht="18">
      <c r="A6" s="7"/>
      <c r="B6" s="7" t="s">
        <v>6</v>
      </c>
      <c r="C6" s="7">
        <v>8.1</v>
      </c>
      <c r="D6" s="2">
        <v>2</v>
      </c>
      <c r="E6" s="2">
        <v>545</v>
      </c>
      <c r="F6" s="2">
        <v>590</v>
      </c>
      <c r="G6" s="9">
        <f>'Topic 1'!W6</f>
        <v>95</v>
      </c>
      <c r="H6" s="9">
        <f>'Topic 2'!W6</f>
        <v>57.692307692307686</v>
      </c>
      <c r="I6" s="9">
        <f>'Topic 3'!W6</f>
        <v>78.33333333333333</v>
      </c>
      <c r="J6" s="9">
        <f>'Topic 4'!W6</f>
        <v>90</v>
      </c>
      <c r="K6" s="9">
        <f>'Topic 5'!W6</f>
        <v>68.33333333333333</v>
      </c>
      <c r="L6" s="9">
        <f>'Topic 6'!W6</f>
        <v>63.33333333333333</v>
      </c>
      <c r="M6" s="9">
        <f>'Topic 7'!W6</f>
        <v>81.66666666666667</v>
      </c>
      <c r="N6" s="12">
        <f>'Topic 8'!W6</f>
        <v>71.66666666666667</v>
      </c>
      <c r="O6" s="12">
        <f>'Topic 9'!W6</f>
        <v>91.66666666666666</v>
      </c>
      <c r="P6" s="12">
        <f t="shared" si="0"/>
        <v>77.5213675213675</v>
      </c>
    </row>
    <row r="7" spans="1:16" ht="18">
      <c r="A7" s="7"/>
      <c r="B7" s="7" t="s">
        <v>7</v>
      </c>
      <c r="C7" s="7">
        <v>7.1</v>
      </c>
      <c r="D7" s="2">
        <v>2</v>
      </c>
      <c r="E7" s="2">
        <v>605</v>
      </c>
      <c r="F7" s="2">
        <v>775</v>
      </c>
      <c r="G7" s="9">
        <f>'Topic 1'!W7</f>
        <v>78.33333333333333</v>
      </c>
      <c r="H7" s="9">
        <f>'Topic 2'!W7</f>
        <v>63.46153846153846</v>
      </c>
      <c r="I7" s="9">
        <f>'Topic 3'!W7</f>
        <v>81.66666666666667</v>
      </c>
      <c r="J7" s="9">
        <f>'Topic 4'!W7</f>
        <v>76.66666666666667</v>
      </c>
      <c r="K7" s="9">
        <f>'Topic 5'!W7</f>
        <v>78.33333333333333</v>
      </c>
      <c r="L7" s="9">
        <f>'Topic 6'!W7</f>
        <v>60</v>
      </c>
      <c r="M7" s="9">
        <f>'Topic 7'!W7</f>
        <v>58.333333333333336</v>
      </c>
      <c r="N7" s="12">
        <f>'Topic 8'!W7</f>
        <v>15</v>
      </c>
      <c r="O7" s="12">
        <f>'Topic 9'!W7</f>
        <v>0</v>
      </c>
      <c r="P7" s="12">
        <f t="shared" si="0"/>
        <v>56.86609686609686</v>
      </c>
    </row>
    <row r="8" spans="1:16" ht="18">
      <c r="A8" s="7"/>
      <c r="B8" s="7" t="s">
        <v>8</v>
      </c>
      <c r="C8" s="7">
        <v>9.3</v>
      </c>
      <c r="D8" s="2">
        <v>2</v>
      </c>
      <c r="E8" s="2">
        <v>560</v>
      </c>
      <c r="F8" s="2">
        <v>655</v>
      </c>
      <c r="G8" s="9">
        <f>'Topic 1'!W8</f>
        <v>95</v>
      </c>
      <c r="H8" s="9">
        <f>'Topic 2'!W8</f>
        <v>84.61538461538461</v>
      </c>
      <c r="I8" s="9">
        <f>'Topic 3'!W8</f>
        <v>90</v>
      </c>
      <c r="J8" s="9">
        <f>'Topic 4'!W8</f>
        <v>80</v>
      </c>
      <c r="K8" s="9">
        <f>'Topic 5'!W8</f>
        <v>70</v>
      </c>
      <c r="L8" s="9">
        <f>'Topic 6'!W8</f>
        <v>70</v>
      </c>
      <c r="M8" s="9">
        <f>'Topic 7'!W8</f>
        <v>78.33333333333333</v>
      </c>
      <c r="N8" s="12">
        <f>'Topic 8'!W8</f>
        <v>68.33333333333333</v>
      </c>
      <c r="O8" s="12">
        <f>'Topic 9'!W8</f>
        <v>75</v>
      </c>
      <c r="P8" s="12">
        <f t="shared" si="0"/>
        <v>79.03133903133904</v>
      </c>
    </row>
    <row r="9" spans="1:16" ht="18">
      <c r="A9" s="7"/>
      <c r="B9" s="7" t="s">
        <v>4</v>
      </c>
      <c r="C9" s="7">
        <v>8.1</v>
      </c>
      <c r="D9" s="2">
        <v>2</v>
      </c>
      <c r="E9" s="2">
        <v>515</v>
      </c>
      <c r="F9" s="2">
        <v>620</v>
      </c>
      <c r="G9" s="9">
        <f>'Topic 1'!W9</f>
        <v>93.33333333333333</v>
      </c>
      <c r="H9" s="9">
        <f>'Topic 2'!W9</f>
        <v>84.61538461538461</v>
      </c>
      <c r="I9" s="9">
        <f>'Topic 3'!W9</f>
        <v>90</v>
      </c>
      <c r="J9" s="9">
        <f>'Topic 4'!W9</f>
        <v>81.66666666666667</v>
      </c>
      <c r="K9" s="9">
        <f>'Topic 5'!W9</f>
        <v>66.66666666666666</v>
      </c>
      <c r="L9" s="9">
        <f>'Topic 6'!W9</f>
        <v>50</v>
      </c>
      <c r="M9" s="9">
        <f>'Topic 7'!W9</f>
        <v>75</v>
      </c>
      <c r="N9" s="12">
        <f>'Topic 8'!W9</f>
        <v>11.666666666666666</v>
      </c>
      <c r="O9" s="12">
        <f>'Topic 9'!W9</f>
        <v>0</v>
      </c>
      <c r="P9" s="12">
        <f t="shared" si="0"/>
        <v>61.438746438746435</v>
      </c>
    </row>
    <row r="10" spans="1:16" ht="18">
      <c r="A10" s="7"/>
      <c r="B10" s="7" t="s">
        <v>9</v>
      </c>
      <c r="C10" s="7">
        <v>9.1</v>
      </c>
      <c r="D10" s="2">
        <v>2</v>
      </c>
      <c r="E10" s="2">
        <v>660</v>
      </c>
      <c r="F10" s="2">
        <v>920</v>
      </c>
      <c r="G10" s="9">
        <f>'Topic 1'!W10</f>
        <v>91.66666666666666</v>
      </c>
      <c r="H10" s="9">
        <f>'Topic 2'!W10</f>
        <v>67.3076923076923</v>
      </c>
      <c r="I10" s="9">
        <f>'Topic 3'!W10</f>
        <v>75</v>
      </c>
      <c r="J10" s="9">
        <f>'Topic 4'!W10</f>
        <v>88.33333333333333</v>
      </c>
      <c r="K10" s="9">
        <f>'Topic 5'!W10</f>
        <v>76.66666666666667</v>
      </c>
      <c r="L10" s="9">
        <f>'Topic 6'!W10</f>
        <v>58.333333333333336</v>
      </c>
      <c r="M10" s="9">
        <f>'Topic 7'!W10</f>
        <v>86.66666666666667</v>
      </c>
      <c r="N10" s="12">
        <f>'Topic 8'!W10</f>
        <v>71.66666666666667</v>
      </c>
      <c r="O10" s="12">
        <f>'Topic 9'!W10</f>
        <v>87.5</v>
      </c>
      <c r="P10" s="12">
        <f t="shared" si="0"/>
        <v>78.12678062678062</v>
      </c>
    </row>
    <row r="11" spans="1:16" ht="18">
      <c r="A11" s="7"/>
      <c r="B11" s="7" t="s">
        <v>10</v>
      </c>
      <c r="C11" s="7">
        <v>5.1</v>
      </c>
      <c r="D11" s="2">
        <v>1</v>
      </c>
      <c r="E11" s="2">
        <v>510</v>
      </c>
      <c r="F11" s="2">
        <v>400</v>
      </c>
      <c r="G11" s="9">
        <f>'Topic 1'!W11</f>
        <v>78.33333333333333</v>
      </c>
      <c r="H11" s="9">
        <f>'Topic 2'!W11</f>
        <v>65</v>
      </c>
      <c r="I11" s="9">
        <f>'Topic 3'!W11</f>
        <v>83.33333333333334</v>
      </c>
      <c r="J11" s="9">
        <f>'Topic 4'!W11</f>
        <v>88.33333333333333</v>
      </c>
      <c r="K11" s="9">
        <f>'Topic 5'!W11</f>
        <v>11.666666666666666</v>
      </c>
      <c r="L11" s="9">
        <f>'Topic 6'!W11</f>
        <v>0</v>
      </c>
      <c r="M11" s="9">
        <f>'Topic 7'!W11</f>
        <v>0</v>
      </c>
      <c r="N11" s="12">
        <f>'Topic 8'!W11</f>
        <v>0</v>
      </c>
      <c r="O11" s="12">
        <f>'Topic 9'!W11</f>
        <v>0</v>
      </c>
      <c r="P11" s="12">
        <f t="shared" si="0"/>
        <v>36.2962962962963</v>
      </c>
    </row>
    <row r="12" spans="1:16" ht="18">
      <c r="A12" s="7"/>
      <c r="B12" s="7" t="s">
        <v>11</v>
      </c>
      <c r="C12" s="7">
        <v>3.2</v>
      </c>
      <c r="D12" s="2">
        <v>1</v>
      </c>
      <c r="E12" s="2">
        <v>810</v>
      </c>
      <c r="F12" s="2">
        <v>555</v>
      </c>
      <c r="G12" s="9">
        <f>'Topic 1'!W12</f>
        <v>81.66666666666667</v>
      </c>
      <c r="H12" s="9">
        <f>'Topic 2'!W12</f>
        <v>67.3076923076923</v>
      </c>
      <c r="I12" s="9">
        <f>'Topic 3'!W12</f>
        <v>60</v>
      </c>
      <c r="J12" s="9">
        <f>'Topic 4'!W12</f>
        <v>5</v>
      </c>
      <c r="K12" s="9">
        <f>'Topic 5'!W12</f>
        <v>0</v>
      </c>
      <c r="L12" s="9">
        <f>'Topic 6'!W12</f>
        <v>0</v>
      </c>
      <c r="M12" s="9">
        <f>'Topic 7'!W12</f>
        <v>0</v>
      </c>
      <c r="N12" s="12">
        <f>'Topic 8'!W12</f>
        <v>0</v>
      </c>
      <c r="O12" s="12">
        <f>'Topic 9'!W12</f>
        <v>0</v>
      </c>
      <c r="P12" s="12">
        <f t="shared" si="0"/>
        <v>23.774928774928775</v>
      </c>
    </row>
    <row r="13" spans="1:16" ht="18">
      <c r="A13" s="7"/>
      <c r="B13" s="7" t="s">
        <v>12</v>
      </c>
      <c r="C13" s="7">
        <v>8.1</v>
      </c>
      <c r="D13" s="2">
        <v>2</v>
      </c>
      <c r="E13" s="2">
        <v>690</v>
      </c>
      <c r="F13" s="2">
        <v>745</v>
      </c>
      <c r="G13" s="9">
        <f>'Topic 1'!W13</f>
        <v>100</v>
      </c>
      <c r="H13" s="9">
        <f>'Topic 2'!W13</f>
        <v>95</v>
      </c>
      <c r="I13" s="9">
        <f>'Topic 3'!W13</f>
        <v>93.33333333333333</v>
      </c>
      <c r="J13" s="9">
        <f>'Topic 4'!W13</f>
        <v>83.33333333333334</v>
      </c>
      <c r="K13" s="9">
        <f>'Topic 5'!W13</f>
        <v>70</v>
      </c>
      <c r="L13" s="9">
        <f>'Topic 6'!W13</f>
        <v>70</v>
      </c>
      <c r="M13" s="9">
        <f>'Topic 7'!W13</f>
        <v>83.33333333333334</v>
      </c>
      <c r="N13" s="12">
        <f>'Topic 8'!W13</f>
        <v>68.33333333333333</v>
      </c>
      <c r="O13" s="12">
        <f>'Topic 9'!W13</f>
        <v>0</v>
      </c>
      <c r="P13" s="12">
        <f t="shared" si="0"/>
        <v>73.70370370370371</v>
      </c>
    </row>
    <row r="14" spans="1:16" ht="18">
      <c r="A14" s="7"/>
      <c r="B14" s="7" t="s">
        <v>13</v>
      </c>
      <c r="C14" s="7">
        <v>6.1</v>
      </c>
      <c r="D14" s="2">
        <v>2</v>
      </c>
      <c r="E14" s="2">
        <v>235</v>
      </c>
      <c r="F14" s="2">
        <v>655</v>
      </c>
      <c r="G14" s="9">
        <f>'Topic 1'!W14</f>
        <v>85</v>
      </c>
      <c r="H14" s="9">
        <f>'Topic 2'!W14</f>
        <v>78.84615384615384</v>
      </c>
      <c r="I14" s="9">
        <f>'Topic 3'!W14</f>
        <v>78.33333333333333</v>
      </c>
      <c r="J14" s="9">
        <f>'Topic 4'!W14</f>
        <v>91.66666666666666</v>
      </c>
      <c r="K14" s="9">
        <f>'Topic 5'!W14</f>
        <v>86.66666666666667</v>
      </c>
      <c r="L14" s="9">
        <f>'Topic 6'!W14</f>
        <v>20</v>
      </c>
      <c r="M14" s="9">
        <f>'Topic 7'!W14</f>
        <v>20</v>
      </c>
      <c r="N14" s="12">
        <f>'Topic 8'!W14</f>
        <v>6.666666666666667</v>
      </c>
      <c r="O14" s="12">
        <f>'Topic 9'!W14</f>
        <v>0</v>
      </c>
      <c r="P14" s="12">
        <f t="shared" si="0"/>
        <v>51.90883190883191</v>
      </c>
    </row>
    <row r="15" spans="1:16" ht="18">
      <c r="A15" s="7"/>
      <c r="B15" s="7" t="s">
        <v>14</v>
      </c>
      <c r="C15" s="7">
        <v>6.2</v>
      </c>
      <c r="D15" s="2">
        <v>1</v>
      </c>
      <c r="E15" s="2">
        <v>760</v>
      </c>
      <c r="F15" s="2">
        <v>710</v>
      </c>
      <c r="G15" s="9">
        <f>'Topic 1'!W15</f>
        <v>90</v>
      </c>
      <c r="H15" s="9">
        <f>'Topic 2'!W15</f>
        <v>85</v>
      </c>
      <c r="I15" s="9">
        <f>'Topic 3'!W15</f>
        <v>91.66666666666666</v>
      </c>
      <c r="J15" s="9">
        <f>'Topic 4'!W15</f>
        <v>96.66666666666667</v>
      </c>
      <c r="K15" s="9">
        <f>'Topic 5'!W15</f>
        <v>68.33333333333333</v>
      </c>
      <c r="L15" s="9">
        <f>'Topic 6'!W15</f>
        <v>31.666666666666664</v>
      </c>
      <c r="M15" s="9">
        <f>'Topic 7'!W15</f>
        <v>13.333333333333334</v>
      </c>
      <c r="N15" s="12">
        <f>'Topic 8'!W15</f>
        <v>0</v>
      </c>
      <c r="O15" s="12">
        <f>'Topic 9'!W15</f>
        <v>0</v>
      </c>
      <c r="P15" s="12">
        <f t="shared" si="0"/>
        <v>52.96296296296296</v>
      </c>
    </row>
    <row r="16" spans="1:16" ht="18">
      <c r="A16" s="7"/>
      <c r="B16" s="7" t="s">
        <v>15</v>
      </c>
      <c r="C16" s="7">
        <v>5.3</v>
      </c>
      <c r="D16" s="2">
        <v>1</v>
      </c>
      <c r="E16" s="2">
        <v>670</v>
      </c>
      <c r="F16" s="2">
        <v>735</v>
      </c>
      <c r="G16" s="9">
        <f>'Topic 1'!W16</f>
        <v>85</v>
      </c>
      <c r="H16" s="9">
        <f>'Topic 2'!W16</f>
        <v>75</v>
      </c>
      <c r="I16" s="9">
        <f>'Topic 3'!W16</f>
        <v>76.66666666666667</v>
      </c>
      <c r="J16" s="9">
        <f>'Topic 4'!W16</f>
        <v>80</v>
      </c>
      <c r="K16" s="9">
        <f>'Topic 5'!W16</f>
        <v>51.66666666666667</v>
      </c>
      <c r="L16" s="9">
        <f>'Topic 6'!W16</f>
        <v>0</v>
      </c>
      <c r="M16" s="9">
        <f>'Topic 7'!W16</f>
        <v>11.666666666666666</v>
      </c>
      <c r="N16" s="12">
        <f>'Topic 8'!W16</f>
        <v>0</v>
      </c>
      <c r="O16" s="12">
        <f>'Topic 9'!W16</f>
        <v>0</v>
      </c>
      <c r="P16" s="12">
        <f t="shared" si="0"/>
        <v>42.22222222222223</v>
      </c>
    </row>
    <row r="17" spans="1:16" ht="18">
      <c r="A17" s="7"/>
      <c r="B17" s="7" t="s">
        <v>16</v>
      </c>
      <c r="C17" s="7">
        <v>6.3</v>
      </c>
      <c r="D17" s="2">
        <v>2</v>
      </c>
      <c r="E17" s="2">
        <v>735</v>
      </c>
      <c r="F17" s="2">
        <v>605</v>
      </c>
      <c r="G17" s="9">
        <f>'Topic 1'!W17</f>
        <v>81.66666666666667</v>
      </c>
      <c r="H17" s="9">
        <f>'Topic 2'!W17</f>
        <v>47.5</v>
      </c>
      <c r="I17" s="9">
        <f>'Topic 3'!W17</f>
        <v>78.33333333333333</v>
      </c>
      <c r="J17" s="9">
        <f>'Topic 4'!W17</f>
        <v>73.33333333333333</v>
      </c>
      <c r="K17" s="9">
        <f>'Topic 5'!W17</f>
        <v>68.33333333333333</v>
      </c>
      <c r="L17" s="9">
        <f>'Topic 6'!W17</f>
        <v>50</v>
      </c>
      <c r="M17" s="9">
        <f>'Topic 7'!W17</f>
        <v>6.666666666666667</v>
      </c>
      <c r="N17" s="12">
        <f>'Topic 8'!W17</f>
        <v>6.666666666666667</v>
      </c>
      <c r="O17" s="12">
        <f>'Topic 9'!W17</f>
        <v>0</v>
      </c>
      <c r="P17" s="12">
        <f t="shared" si="0"/>
        <v>45.833333333333336</v>
      </c>
    </row>
    <row r="18" spans="1:16" ht="18">
      <c r="A18" s="7"/>
      <c r="B18" s="7" t="s">
        <v>17</v>
      </c>
      <c r="C18" s="7">
        <v>6.3</v>
      </c>
      <c r="D18" s="2">
        <v>1</v>
      </c>
      <c r="E18" s="2">
        <v>460</v>
      </c>
      <c r="F18" s="2">
        <v>700</v>
      </c>
      <c r="G18" s="9">
        <f>'Topic 1'!W18</f>
        <v>90</v>
      </c>
      <c r="H18" s="9">
        <f>'Topic 2'!W18</f>
        <v>85</v>
      </c>
      <c r="I18" s="9">
        <f>'Topic 3'!W18</f>
        <v>83.33333333333334</v>
      </c>
      <c r="J18" s="9">
        <f>'Topic 4'!W18</f>
        <v>93.33333333333333</v>
      </c>
      <c r="K18" s="9">
        <f>'Topic 5'!W18</f>
        <v>58.333333333333336</v>
      </c>
      <c r="L18" s="9">
        <f>'Topic 6'!W18</f>
        <v>45</v>
      </c>
      <c r="M18" s="9">
        <f>'Topic 7'!W18</f>
        <v>30</v>
      </c>
      <c r="N18" s="12">
        <f>'Topic 8'!W18</f>
        <v>0</v>
      </c>
      <c r="O18" s="12">
        <f>'Topic 9'!W18</f>
        <v>0</v>
      </c>
      <c r="P18" s="12">
        <f t="shared" si="0"/>
        <v>53.888888888888886</v>
      </c>
    </row>
    <row r="19" spans="1:16" ht="18">
      <c r="A19" s="7"/>
      <c r="B19" s="7" t="s">
        <v>4</v>
      </c>
      <c r="C19" s="7">
        <v>6.3</v>
      </c>
      <c r="D19" s="2">
        <v>2</v>
      </c>
      <c r="E19" s="2">
        <v>290</v>
      </c>
      <c r="F19" s="2">
        <v>500</v>
      </c>
      <c r="G19" s="9">
        <f>'Topic 1'!W19</f>
        <v>78.33333333333333</v>
      </c>
      <c r="H19" s="9">
        <f>'Topic 2'!W19</f>
        <v>75</v>
      </c>
      <c r="I19" s="9">
        <f>'Topic 3'!W19</f>
        <v>78.33333333333333</v>
      </c>
      <c r="J19" s="9">
        <f>'Topic 4'!W19</f>
        <v>93.33333333333333</v>
      </c>
      <c r="K19" s="9">
        <f>'Topic 5'!W19</f>
        <v>86.66666666666667</v>
      </c>
      <c r="L19" s="9">
        <f>'Topic 6'!W19</f>
        <v>50</v>
      </c>
      <c r="M19" s="9">
        <f>'Topic 7'!W19</f>
        <v>30</v>
      </c>
      <c r="N19" s="12">
        <f>'Topic 8'!W19</f>
        <v>11.666666666666666</v>
      </c>
      <c r="O19" s="12">
        <f>'Topic 9'!W19</f>
        <v>0</v>
      </c>
      <c r="P19" s="12">
        <f t="shared" si="0"/>
        <v>55.925925925925924</v>
      </c>
    </row>
    <row r="20" spans="1:16" ht="18">
      <c r="A20" s="7"/>
      <c r="B20" s="7" t="s">
        <v>18</v>
      </c>
      <c r="C20" s="7">
        <v>8.3</v>
      </c>
      <c r="D20" s="2">
        <v>2</v>
      </c>
      <c r="E20" s="2">
        <v>610</v>
      </c>
      <c r="F20" s="2">
        <v>705</v>
      </c>
      <c r="G20" s="9">
        <f>'Topic 1'!W20</f>
        <v>80</v>
      </c>
      <c r="H20" s="9">
        <f>'Topic 2'!W20</f>
        <v>71.15384615384616</v>
      </c>
      <c r="I20" s="9">
        <f>'Topic 3'!W20</f>
        <v>78.33333333333333</v>
      </c>
      <c r="J20" s="9">
        <f>'Topic 4'!W20</f>
        <v>81.66666666666667</v>
      </c>
      <c r="K20" s="9">
        <f>'Topic 5'!W20</f>
        <v>66.66666666666666</v>
      </c>
      <c r="L20" s="9">
        <f>'Topic 6'!W20</f>
        <v>63.33333333333333</v>
      </c>
      <c r="M20" s="9">
        <f>'Topic 7'!W20</f>
        <v>76.66666666666667</v>
      </c>
      <c r="N20" s="12">
        <f>'Topic 8'!W20</f>
        <v>71.66666666666667</v>
      </c>
      <c r="O20" s="12">
        <f>'Topic 9'!W20</f>
        <v>87.5</v>
      </c>
      <c r="P20" s="12">
        <f t="shared" si="0"/>
        <v>75.22079772079772</v>
      </c>
    </row>
    <row r="21" spans="1:16" ht="18">
      <c r="A21" s="7"/>
      <c r="B21" s="7" t="s">
        <v>19</v>
      </c>
      <c r="C21" s="7">
        <v>5.2</v>
      </c>
      <c r="D21" s="2">
        <v>1</v>
      </c>
      <c r="E21" s="2">
        <v>685</v>
      </c>
      <c r="F21" s="2">
        <v>910</v>
      </c>
      <c r="G21" s="9">
        <f>'Topic 1'!W21</f>
        <v>86.66666666666667</v>
      </c>
      <c r="H21" s="9">
        <f>'Topic 2'!W21</f>
        <v>80.76923076923077</v>
      </c>
      <c r="I21" s="9">
        <f>'Topic 3'!W21</f>
        <v>95</v>
      </c>
      <c r="J21" s="9">
        <f>'Topic 4'!W21</f>
        <v>95</v>
      </c>
      <c r="K21" s="9">
        <f>'Topic 5'!W21</f>
        <v>43.333333333333336</v>
      </c>
      <c r="L21" s="9">
        <f>'Topic 6'!W21</f>
        <v>0</v>
      </c>
      <c r="M21" s="9">
        <f>'Topic 7'!W21</f>
        <v>0</v>
      </c>
      <c r="N21" s="12">
        <f>'Topic 8'!W21</f>
        <v>0</v>
      </c>
      <c r="O21" s="12">
        <f>'Topic 9'!W21</f>
        <v>0</v>
      </c>
      <c r="P21" s="12">
        <f t="shared" si="0"/>
        <v>44.52991452991453</v>
      </c>
    </row>
    <row r="22" spans="1:16" ht="18">
      <c r="A22" s="7"/>
      <c r="B22" s="7" t="s">
        <v>20</v>
      </c>
      <c r="C22" s="7">
        <v>6.2</v>
      </c>
      <c r="D22" s="2">
        <v>1</v>
      </c>
      <c r="E22" s="2">
        <v>935</v>
      </c>
      <c r="F22" s="2">
        <v>1015</v>
      </c>
      <c r="G22" s="9">
        <f>'Topic 1'!W22</f>
        <v>98.33333333333333</v>
      </c>
      <c r="H22" s="9">
        <f>'Topic 2'!W22</f>
        <v>85</v>
      </c>
      <c r="I22" s="9">
        <f>'Topic 3'!W22</f>
        <v>93.33333333333333</v>
      </c>
      <c r="J22" s="9">
        <f>'Topic 4'!W22</f>
        <v>93.33333333333333</v>
      </c>
      <c r="K22" s="9">
        <f>'Topic 5'!W22</f>
        <v>71.66666666666667</v>
      </c>
      <c r="L22" s="9">
        <f>'Topic 6'!W22</f>
        <v>36.666666666666664</v>
      </c>
      <c r="M22" s="9">
        <f>'Topic 7'!W22</f>
        <v>13.333333333333334</v>
      </c>
      <c r="N22" s="12">
        <f>'Topic 8'!W22</f>
        <v>0</v>
      </c>
      <c r="O22" s="12">
        <f>'Topic 9'!W22</f>
        <v>0</v>
      </c>
      <c r="P22" s="12">
        <f t="shared" si="0"/>
        <v>54.629629629629626</v>
      </c>
    </row>
    <row r="23" spans="1:16" ht="18">
      <c r="A23" s="7"/>
      <c r="B23" s="7" t="s">
        <v>4</v>
      </c>
      <c r="C23" s="7">
        <v>6.1</v>
      </c>
      <c r="D23" s="2">
        <v>2</v>
      </c>
      <c r="E23" s="2">
        <v>540</v>
      </c>
      <c r="F23" s="2">
        <v>695</v>
      </c>
      <c r="G23" s="9">
        <f>'Topic 1'!W23</f>
        <v>78.33333333333333</v>
      </c>
      <c r="H23" s="9">
        <f>'Topic 2'!W23</f>
        <v>82.5</v>
      </c>
      <c r="I23" s="9">
        <f>'Topic 3'!W23</f>
        <v>86.66666666666667</v>
      </c>
      <c r="J23" s="9">
        <f>'Topic 4'!W23</f>
        <v>85</v>
      </c>
      <c r="K23" s="9">
        <f>'Topic 5'!W23</f>
        <v>71.66666666666667</v>
      </c>
      <c r="L23" s="9">
        <f>'Topic 6'!W23</f>
        <v>0</v>
      </c>
      <c r="M23" s="9">
        <f>'Topic 7'!W23</f>
        <v>8.333333333333332</v>
      </c>
      <c r="N23" s="12">
        <f>'Topic 8'!W23</f>
        <v>0</v>
      </c>
      <c r="O23" s="12">
        <f>'Topic 9'!W23</f>
        <v>0</v>
      </c>
      <c r="P23" s="12">
        <f t="shared" si="0"/>
        <v>45.833333333333336</v>
      </c>
    </row>
    <row r="24" spans="1:16" ht="18">
      <c r="A24" s="7"/>
      <c r="B24" s="7" t="s">
        <v>21</v>
      </c>
      <c r="C24" s="7">
        <v>7.3</v>
      </c>
      <c r="D24" s="2">
        <v>1</v>
      </c>
      <c r="E24" s="2">
        <v>860</v>
      </c>
      <c r="F24" s="2">
        <v>610</v>
      </c>
      <c r="G24" s="9">
        <f>'Topic 1'!W24</f>
        <v>95</v>
      </c>
      <c r="H24" s="9">
        <f>'Topic 2'!W24</f>
        <v>75</v>
      </c>
      <c r="I24" s="9">
        <f>'Topic 3'!W24</f>
        <v>88.33333333333333</v>
      </c>
      <c r="J24" s="9">
        <f>'Topic 4'!W24</f>
        <v>98.33333333333333</v>
      </c>
      <c r="K24" s="9">
        <f>'Topic 5'!W24</f>
        <v>71.66666666666667</v>
      </c>
      <c r="L24" s="9">
        <f>'Topic 6'!W24</f>
        <v>78.33333333333333</v>
      </c>
      <c r="M24" s="9">
        <f>'Topic 7'!W24</f>
        <v>80</v>
      </c>
      <c r="N24" s="12">
        <f>'Topic 8'!W24</f>
        <v>5</v>
      </c>
      <c r="O24" s="12">
        <f>'Topic 9'!W24</f>
        <v>0</v>
      </c>
      <c r="P24" s="12">
        <f t="shared" si="0"/>
        <v>65.74074074074073</v>
      </c>
    </row>
    <row r="25" spans="1:16" ht="18">
      <c r="A25" s="7"/>
      <c r="B25" s="7" t="s">
        <v>22</v>
      </c>
      <c r="C25" s="7">
        <v>6.3</v>
      </c>
      <c r="D25" s="2">
        <v>2</v>
      </c>
      <c r="E25" s="2">
        <v>655</v>
      </c>
      <c r="F25" s="2">
        <v>560</v>
      </c>
      <c r="G25" s="9">
        <f>'Topic 1'!W25</f>
        <v>81.66666666666667</v>
      </c>
      <c r="H25" s="9">
        <f>'Topic 2'!W25</f>
        <v>76.92307692307693</v>
      </c>
      <c r="I25" s="9">
        <f>'Topic 3'!W25</f>
        <v>80</v>
      </c>
      <c r="J25" s="9">
        <f>'Topic 4'!W25</f>
        <v>86.66666666666667</v>
      </c>
      <c r="K25" s="9">
        <f>'Topic 5'!W25</f>
        <v>71.66666666666667</v>
      </c>
      <c r="L25" s="9">
        <f>'Topic 6'!W25</f>
        <v>70</v>
      </c>
      <c r="M25" s="9">
        <f>'Topic 7'!W25</f>
        <v>25</v>
      </c>
      <c r="N25" s="12">
        <f>'Topic 8'!W25</f>
        <v>11.666666666666666</v>
      </c>
      <c r="O25" s="12">
        <f>'Topic 9'!W25</f>
        <v>0</v>
      </c>
      <c r="P25" s="12">
        <f t="shared" si="0"/>
        <v>55.954415954415964</v>
      </c>
    </row>
    <row r="26" spans="1:16" ht="18">
      <c r="A26" s="7"/>
      <c r="B26" s="7" t="s">
        <v>23</v>
      </c>
      <c r="C26" s="7">
        <v>4.3</v>
      </c>
      <c r="D26" s="2">
        <v>1</v>
      </c>
      <c r="E26" s="2">
        <v>490</v>
      </c>
      <c r="F26" s="2">
        <v>495</v>
      </c>
      <c r="G26" s="9">
        <f>'Topic 1'!W26</f>
        <v>78.33333333333333</v>
      </c>
      <c r="H26" s="9">
        <f>'Topic 2'!W26</f>
        <v>67.5</v>
      </c>
      <c r="I26" s="9">
        <f>'Topic 3'!W26</f>
        <v>81.66666666666667</v>
      </c>
      <c r="J26" s="9" t="e">
        <f>'Topic 4'!#REF!</f>
        <v>#REF!</v>
      </c>
      <c r="K26" s="9">
        <f>'Topic 5'!W26</f>
        <v>5</v>
      </c>
      <c r="L26" s="9">
        <f>'Topic 6'!W26</f>
        <v>0</v>
      </c>
      <c r="M26" s="9">
        <f>'Topic 7'!W26</f>
        <v>0</v>
      </c>
      <c r="N26" s="12">
        <f>'Topic 8'!W26</f>
        <v>0</v>
      </c>
      <c r="O26" s="12">
        <f>'Topic 9'!W26</f>
        <v>0</v>
      </c>
      <c r="P26" s="12" t="e">
        <f t="shared" si="0"/>
        <v>#REF!</v>
      </c>
    </row>
    <row r="27" spans="1:16" ht="18">
      <c r="A27" s="7"/>
      <c r="B27" s="7" t="s">
        <v>24</v>
      </c>
      <c r="C27" s="7">
        <v>6.2</v>
      </c>
      <c r="D27" s="2">
        <v>2</v>
      </c>
      <c r="E27" s="2">
        <v>920</v>
      </c>
      <c r="F27" s="2">
        <v>535</v>
      </c>
      <c r="G27" s="9">
        <f>'Topic 1'!W27</f>
        <v>81.66666666666667</v>
      </c>
      <c r="H27" s="9">
        <f>'Topic 2'!W27</f>
        <v>70</v>
      </c>
      <c r="I27" s="9">
        <f>'Topic 3'!W27</f>
        <v>80</v>
      </c>
      <c r="J27" s="9">
        <f>'Topic 4'!W26</f>
        <v>80</v>
      </c>
      <c r="K27" s="9">
        <f>'Topic 5'!W27</f>
        <v>55.00000000000001</v>
      </c>
      <c r="L27" s="9">
        <f>'Topic 6'!W27</f>
        <v>26.666666666666668</v>
      </c>
      <c r="M27" s="9">
        <f>'Topic 7'!W27</f>
        <v>6.666666666666667</v>
      </c>
      <c r="N27" s="12">
        <f>'Topic 8'!W27</f>
        <v>11.666666666666666</v>
      </c>
      <c r="O27" s="12">
        <f>'Topic 9'!W27</f>
        <v>0</v>
      </c>
      <c r="P27" s="12">
        <f t="shared" si="0"/>
        <v>45.74074074074075</v>
      </c>
    </row>
    <row r="28" spans="1:16" ht="18">
      <c r="A28" s="7"/>
      <c r="B28" s="7" t="s">
        <v>25</v>
      </c>
      <c r="C28" s="7">
        <v>8.1</v>
      </c>
      <c r="D28" s="2">
        <v>2</v>
      </c>
      <c r="E28" s="2">
        <v>540</v>
      </c>
      <c r="F28" s="2">
        <v>485</v>
      </c>
      <c r="G28" s="9">
        <f>'Topic 1'!W28</f>
        <v>85</v>
      </c>
      <c r="H28" s="9">
        <f>'Topic 2'!W28</f>
        <v>55.00000000000001</v>
      </c>
      <c r="I28" s="9">
        <f>'Topic 3'!W28</f>
        <v>75</v>
      </c>
      <c r="J28" s="9">
        <f>'Topic 4'!W27</f>
        <v>66.66666666666666</v>
      </c>
      <c r="K28" s="9">
        <f>'Topic 5'!W28</f>
        <v>53.333333333333336</v>
      </c>
      <c r="L28" s="9">
        <f>'Topic 6'!W28</f>
        <v>50</v>
      </c>
      <c r="M28" s="9">
        <f>'Topic 7'!W28</f>
        <v>65</v>
      </c>
      <c r="N28" s="12">
        <f>'Topic 8'!W28</f>
        <v>48.333333333333336</v>
      </c>
      <c r="O28" s="12">
        <f>'Topic 9'!W28</f>
        <v>0</v>
      </c>
      <c r="P28" s="12">
        <f t="shared" si="0"/>
        <v>55.37037037037036</v>
      </c>
    </row>
    <row r="29" spans="1:16" ht="18">
      <c r="A29" s="13" t="s">
        <v>26</v>
      </c>
      <c r="B29" s="7"/>
      <c r="C29" s="7"/>
      <c r="D29" s="2"/>
      <c r="E29" s="14">
        <f>SUM(E3:E28)/26</f>
        <v>639.8076923076923</v>
      </c>
      <c r="F29" s="14">
        <f>SUM(F3:F28)/26</f>
        <v>654.8076923076923</v>
      </c>
      <c r="G29" s="9">
        <f>SUM(G3:G28)/26</f>
        <v>87.37179487179486</v>
      </c>
      <c r="H29" s="9">
        <f aca="true" t="shared" si="1" ref="H29:P29">SUM(H3:H28)/26</f>
        <v>74.83727810650886</v>
      </c>
      <c r="I29" s="9">
        <f t="shared" si="1"/>
        <v>83.33333333333333</v>
      </c>
      <c r="J29" s="9" t="e">
        <f t="shared" si="1"/>
        <v>#REF!</v>
      </c>
      <c r="K29" s="9">
        <f t="shared" si="1"/>
        <v>61.346153846153854</v>
      </c>
      <c r="L29" s="9">
        <f t="shared" si="1"/>
        <v>40.25641025641025</v>
      </c>
      <c r="M29" s="9">
        <f t="shared" si="1"/>
        <v>40.19230769230769</v>
      </c>
      <c r="N29" s="9">
        <f t="shared" si="1"/>
        <v>19.807692307692314</v>
      </c>
      <c r="O29" s="9">
        <f t="shared" si="1"/>
        <v>13.141025641025639</v>
      </c>
      <c r="P29" s="9" t="e">
        <f t="shared" si="1"/>
        <v>#REF!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2">
      <selection activeCell="D28" sqref="D28"/>
    </sheetView>
  </sheetViews>
  <sheetFormatPr defaultColWidth="9.140625" defaultRowHeight="12.75"/>
  <cols>
    <col min="1" max="1" width="14.8515625" style="0" customWidth="1"/>
    <col min="2" max="2" width="13.57421875" style="0" bestFit="1" customWidth="1"/>
  </cols>
  <sheetData>
    <row r="1" spans="6:22" ht="23.25">
      <c r="F1" s="17" t="s">
        <v>73</v>
      </c>
      <c r="G1" s="17"/>
      <c r="H1" s="17"/>
      <c r="I1" s="17"/>
      <c r="J1" s="17"/>
      <c r="K1" s="17" t="s">
        <v>74</v>
      </c>
      <c r="L1" s="17"/>
      <c r="M1" s="17"/>
      <c r="N1" s="17"/>
      <c r="O1" s="17"/>
      <c r="P1" s="17" t="s">
        <v>75</v>
      </c>
      <c r="Q1" s="17"/>
      <c r="R1" s="17"/>
      <c r="S1" s="17"/>
      <c r="T1" s="17"/>
      <c r="U1" s="1"/>
      <c r="V1" s="6"/>
    </row>
    <row r="2" spans="1:24" ht="18">
      <c r="A2" s="2" t="s">
        <v>0</v>
      </c>
      <c r="B2" s="2" t="s">
        <v>1</v>
      </c>
      <c r="C2" s="2" t="s">
        <v>27</v>
      </c>
      <c r="D2" s="2" t="s">
        <v>2</v>
      </c>
      <c r="E2" s="2" t="s">
        <v>68</v>
      </c>
      <c r="F2" s="5" t="s">
        <v>28</v>
      </c>
      <c r="G2" s="5" t="s">
        <v>29</v>
      </c>
      <c r="H2" s="5" t="s">
        <v>30</v>
      </c>
      <c r="I2" s="5" t="s">
        <v>35</v>
      </c>
      <c r="J2" s="5" t="s">
        <v>34</v>
      </c>
      <c r="K2" s="5" t="s">
        <v>28</v>
      </c>
      <c r="L2" s="5" t="s">
        <v>29</v>
      </c>
      <c r="M2" s="5" t="s">
        <v>30</v>
      </c>
      <c r="N2" s="5" t="s">
        <v>35</v>
      </c>
      <c r="O2" s="5" t="s">
        <v>34</v>
      </c>
      <c r="P2" s="5" t="s">
        <v>28</v>
      </c>
      <c r="Q2" s="5" t="s">
        <v>29</v>
      </c>
      <c r="R2" s="5" t="s">
        <v>30</v>
      </c>
      <c r="S2" s="5" t="s">
        <v>35</v>
      </c>
      <c r="T2" s="5" t="s">
        <v>34</v>
      </c>
      <c r="U2" s="5" t="s">
        <v>36</v>
      </c>
      <c r="V2" s="5" t="s">
        <v>38</v>
      </c>
      <c r="W2" s="2" t="s">
        <v>37</v>
      </c>
      <c r="X2" s="5" t="s">
        <v>69</v>
      </c>
    </row>
    <row r="3" spans="1:24" ht="18">
      <c r="A3" s="7"/>
      <c r="B3" s="7" t="s">
        <v>3</v>
      </c>
      <c r="C3" s="2">
        <v>2</v>
      </c>
      <c r="D3" s="2">
        <v>830</v>
      </c>
      <c r="E3" s="2">
        <v>670</v>
      </c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8">
        <f>SUM(U3/15)</f>
        <v>0</v>
      </c>
      <c r="W3" s="9">
        <f>SUM(V3/4)*100</f>
        <v>0</v>
      </c>
      <c r="X3" s="14">
        <f>(W3/100)*50</f>
        <v>0</v>
      </c>
    </row>
    <row r="4" spans="1:24" ht="18">
      <c r="A4" s="7"/>
      <c r="B4" s="7" t="s">
        <v>4</v>
      </c>
      <c r="C4" s="2">
        <v>1</v>
      </c>
      <c r="D4" s="2">
        <v>830</v>
      </c>
      <c r="E4" s="2">
        <v>510</v>
      </c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8">
        <f aca="true" t="shared" si="0" ref="V4:V28">SUM(U4/15)</f>
        <v>0</v>
      </c>
      <c r="W4" s="9">
        <f aca="true" t="shared" si="1" ref="W4:W28">SUM(V4/4)*100</f>
        <v>0</v>
      </c>
      <c r="X4" s="14">
        <f aca="true" t="shared" si="2" ref="X4:X28">(W4/100)*50</f>
        <v>0</v>
      </c>
    </row>
    <row r="5" spans="1:24" ht="18">
      <c r="A5" s="7"/>
      <c r="B5" s="7" t="s">
        <v>5</v>
      </c>
      <c r="C5" s="2">
        <v>2</v>
      </c>
      <c r="D5" s="2">
        <v>695</v>
      </c>
      <c r="E5" s="2">
        <v>670</v>
      </c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8">
        <f t="shared" si="0"/>
        <v>0</v>
      </c>
      <c r="W5" s="9">
        <f t="shared" si="1"/>
        <v>0</v>
      </c>
      <c r="X5" s="14">
        <f t="shared" si="2"/>
        <v>0</v>
      </c>
    </row>
    <row r="6" spans="1:24" ht="18">
      <c r="A6" s="7"/>
      <c r="B6" s="7" t="s">
        <v>6</v>
      </c>
      <c r="C6" s="2">
        <v>2</v>
      </c>
      <c r="D6" s="2">
        <v>545</v>
      </c>
      <c r="E6" s="2">
        <v>590</v>
      </c>
      <c r="F6" s="2">
        <v>4</v>
      </c>
      <c r="G6" s="2">
        <v>4</v>
      </c>
      <c r="H6" s="2">
        <v>4</v>
      </c>
      <c r="I6" s="2">
        <v>2</v>
      </c>
      <c r="J6" s="2"/>
      <c r="K6" s="2">
        <v>4</v>
      </c>
      <c r="L6" s="2">
        <v>4</v>
      </c>
      <c r="M6" s="2"/>
      <c r="N6" s="2"/>
      <c r="O6" s="2"/>
      <c r="P6" s="2"/>
      <c r="Q6" s="2"/>
      <c r="R6" s="2"/>
      <c r="S6" s="2"/>
      <c r="T6" s="2"/>
      <c r="U6" s="2">
        <f>SUM(F6:T6)</f>
        <v>22</v>
      </c>
      <c r="V6" s="8">
        <f>SUM(U6/6)</f>
        <v>3.6666666666666665</v>
      </c>
      <c r="W6" s="9">
        <f t="shared" si="1"/>
        <v>91.66666666666666</v>
      </c>
      <c r="X6" s="14">
        <f t="shared" si="2"/>
        <v>45.83333333333333</v>
      </c>
    </row>
    <row r="7" spans="1:24" ht="18">
      <c r="A7" s="7"/>
      <c r="B7" s="7" t="s">
        <v>7</v>
      </c>
      <c r="C7" s="2">
        <v>2</v>
      </c>
      <c r="D7" s="2">
        <v>605</v>
      </c>
      <c r="E7" s="2">
        <v>775</v>
      </c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8">
        <f t="shared" si="0"/>
        <v>0</v>
      </c>
      <c r="W7" s="9">
        <f t="shared" si="1"/>
        <v>0</v>
      </c>
      <c r="X7" s="14">
        <f t="shared" si="2"/>
        <v>0</v>
      </c>
    </row>
    <row r="8" spans="1:24" ht="18">
      <c r="A8" s="7"/>
      <c r="B8" s="7" t="s">
        <v>8</v>
      </c>
      <c r="C8" s="2">
        <v>2</v>
      </c>
      <c r="D8" s="2">
        <v>560</v>
      </c>
      <c r="E8" s="2">
        <v>655</v>
      </c>
      <c r="F8" s="5">
        <v>3</v>
      </c>
      <c r="G8" s="2">
        <v>4</v>
      </c>
      <c r="H8" s="2">
        <v>4</v>
      </c>
      <c r="I8" s="2">
        <v>3</v>
      </c>
      <c r="J8" s="2"/>
      <c r="K8" s="2">
        <v>4</v>
      </c>
      <c r="L8" s="2">
        <v>4</v>
      </c>
      <c r="M8" s="2">
        <v>4</v>
      </c>
      <c r="N8" s="2">
        <v>1</v>
      </c>
      <c r="O8" s="2"/>
      <c r="P8" s="2">
        <v>3</v>
      </c>
      <c r="Q8" s="2">
        <v>3</v>
      </c>
      <c r="R8" s="2">
        <v>1</v>
      </c>
      <c r="S8" s="2">
        <v>2</v>
      </c>
      <c r="T8" s="2"/>
      <c r="U8" s="2">
        <f>SUM(F8:T8)</f>
        <v>36</v>
      </c>
      <c r="V8" s="8">
        <f>SUM(U8/12)</f>
        <v>3</v>
      </c>
      <c r="W8" s="9">
        <f t="shared" si="1"/>
        <v>75</v>
      </c>
      <c r="X8" s="14">
        <f t="shared" si="2"/>
        <v>37.5</v>
      </c>
    </row>
    <row r="9" spans="1:24" ht="18">
      <c r="A9" s="7"/>
      <c r="B9" s="7" t="s">
        <v>4</v>
      </c>
      <c r="C9" s="2">
        <v>2</v>
      </c>
      <c r="D9" s="2">
        <v>515</v>
      </c>
      <c r="E9" s="2">
        <v>620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8">
        <f t="shared" si="0"/>
        <v>0</v>
      </c>
      <c r="W9" s="9">
        <f t="shared" si="1"/>
        <v>0</v>
      </c>
      <c r="X9" s="14">
        <f t="shared" si="2"/>
        <v>0</v>
      </c>
    </row>
    <row r="10" spans="1:24" ht="18">
      <c r="A10" s="7"/>
      <c r="B10" s="7" t="s">
        <v>9</v>
      </c>
      <c r="C10" s="2">
        <v>2</v>
      </c>
      <c r="D10" s="2">
        <v>660</v>
      </c>
      <c r="E10" s="2">
        <v>920</v>
      </c>
      <c r="F10" s="5">
        <v>4</v>
      </c>
      <c r="G10" s="2">
        <v>4</v>
      </c>
      <c r="H10" s="2">
        <v>4</v>
      </c>
      <c r="I10" s="2">
        <v>4</v>
      </c>
      <c r="J10" s="2"/>
      <c r="K10" s="2">
        <v>4</v>
      </c>
      <c r="L10" s="2">
        <v>4</v>
      </c>
      <c r="M10" s="2">
        <v>1</v>
      </c>
      <c r="N10" s="2">
        <v>2</v>
      </c>
      <c r="O10" s="2"/>
      <c r="P10" s="2">
        <v>4</v>
      </c>
      <c r="Q10" s="2">
        <v>4</v>
      </c>
      <c r="R10" s="2"/>
      <c r="S10" s="2"/>
      <c r="T10" s="2"/>
      <c r="U10" s="2">
        <f>SUM(F10:T10)</f>
        <v>35</v>
      </c>
      <c r="V10" s="8">
        <f>SUM(U10/10)</f>
        <v>3.5</v>
      </c>
      <c r="W10" s="9">
        <f t="shared" si="1"/>
        <v>87.5</v>
      </c>
      <c r="X10" s="14">
        <f t="shared" si="2"/>
        <v>43.75</v>
      </c>
    </row>
    <row r="11" spans="1:24" ht="18">
      <c r="A11" s="7"/>
      <c r="B11" s="7" t="s">
        <v>10</v>
      </c>
      <c r="C11" s="2">
        <v>1</v>
      </c>
      <c r="D11" s="2">
        <v>510</v>
      </c>
      <c r="E11" s="2">
        <v>400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8">
        <f t="shared" si="0"/>
        <v>0</v>
      </c>
      <c r="W11" s="9">
        <f t="shared" si="1"/>
        <v>0</v>
      </c>
      <c r="X11" s="14">
        <f t="shared" si="2"/>
        <v>0</v>
      </c>
    </row>
    <row r="12" spans="1:24" ht="18">
      <c r="A12" s="7"/>
      <c r="B12" s="7" t="s">
        <v>11</v>
      </c>
      <c r="C12" s="2">
        <v>1</v>
      </c>
      <c r="D12" s="2">
        <v>810</v>
      </c>
      <c r="E12" s="2">
        <v>555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8">
        <f t="shared" si="0"/>
        <v>0</v>
      </c>
      <c r="W12" s="9">
        <f t="shared" si="1"/>
        <v>0</v>
      </c>
      <c r="X12" s="14">
        <f t="shared" si="2"/>
        <v>0</v>
      </c>
    </row>
    <row r="13" spans="1:24" ht="18">
      <c r="A13" s="7"/>
      <c r="B13" s="7" t="s">
        <v>12</v>
      </c>
      <c r="C13" s="2">
        <v>2</v>
      </c>
      <c r="D13" s="2">
        <v>690</v>
      </c>
      <c r="E13" s="2">
        <v>745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8">
        <f t="shared" si="0"/>
        <v>0</v>
      </c>
      <c r="W13" s="9">
        <f t="shared" si="1"/>
        <v>0</v>
      </c>
      <c r="X13" s="14">
        <f t="shared" si="2"/>
        <v>0</v>
      </c>
    </row>
    <row r="14" spans="1:24" ht="18">
      <c r="A14" s="7"/>
      <c r="B14" s="7" t="s">
        <v>13</v>
      </c>
      <c r="C14" s="2">
        <v>2</v>
      </c>
      <c r="D14" s="2">
        <v>235</v>
      </c>
      <c r="E14" s="2">
        <v>655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8">
        <f t="shared" si="0"/>
        <v>0</v>
      </c>
      <c r="W14" s="9">
        <f t="shared" si="1"/>
        <v>0</v>
      </c>
      <c r="X14" s="14">
        <f t="shared" si="2"/>
        <v>0</v>
      </c>
    </row>
    <row r="15" spans="1:24" ht="18">
      <c r="A15" s="7"/>
      <c r="B15" s="7" t="s">
        <v>14</v>
      </c>
      <c r="C15" s="2">
        <v>1</v>
      </c>
      <c r="D15" s="2">
        <v>760</v>
      </c>
      <c r="E15" s="2">
        <v>710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8">
        <f t="shared" si="0"/>
        <v>0</v>
      </c>
      <c r="W15" s="9">
        <f t="shared" si="1"/>
        <v>0</v>
      </c>
      <c r="X15" s="14">
        <f t="shared" si="2"/>
        <v>0</v>
      </c>
    </row>
    <row r="16" spans="1:24" ht="18">
      <c r="A16" s="7"/>
      <c r="B16" s="7" t="s">
        <v>15</v>
      </c>
      <c r="C16" s="2">
        <v>1</v>
      </c>
      <c r="D16" s="2">
        <v>670</v>
      </c>
      <c r="E16" s="2">
        <v>735</v>
      </c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8">
        <f t="shared" si="0"/>
        <v>0</v>
      </c>
      <c r="W16" s="9">
        <f t="shared" si="1"/>
        <v>0</v>
      </c>
      <c r="X16" s="14">
        <f t="shared" si="2"/>
        <v>0</v>
      </c>
    </row>
    <row r="17" spans="1:24" ht="18">
      <c r="A17" s="7"/>
      <c r="B17" s="7" t="s">
        <v>16</v>
      </c>
      <c r="C17" s="2">
        <v>2</v>
      </c>
      <c r="D17" s="2">
        <v>735</v>
      </c>
      <c r="E17" s="2">
        <v>605</v>
      </c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8">
        <f t="shared" si="0"/>
        <v>0</v>
      </c>
      <c r="W17" s="9">
        <f t="shared" si="1"/>
        <v>0</v>
      </c>
      <c r="X17" s="14">
        <f t="shared" si="2"/>
        <v>0</v>
      </c>
    </row>
    <row r="18" spans="1:24" ht="18">
      <c r="A18" s="7"/>
      <c r="B18" s="7" t="s">
        <v>17</v>
      </c>
      <c r="C18" s="2">
        <v>1</v>
      </c>
      <c r="D18" s="2">
        <v>460</v>
      </c>
      <c r="E18" s="2">
        <v>700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8">
        <f t="shared" si="0"/>
        <v>0</v>
      </c>
      <c r="W18" s="9">
        <f t="shared" si="1"/>
        <v>0</v>
      </c>
      <c r="X18" s="14">
        <f t="shared" si="2"/>
        <v>0</v>
      </c>
    </row>
    <row r="19" spans="1:24" ht="18">
      <c r="A19" s="7"/>
      <c r="B19" s="7" t="s">
        <v>4</v>
      </c>
      <c r="C19" s="2">
        <v>2</v>
      </c>
      <c r="D19" s="2">
        <v>290</v>
      </c>
      <c r="E19" s="2">
        <v>500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8">
        <f t="shared" si="0"/>
        <v>0</v>
      </c>
      <c r="W19" s="9">
        <f t="shared" si="1"/>
        <v>0</v>
      </c>
      <c r="X19" s="14">
        <f t="shared" si="2"/>
        <v>0</v>
      </c>
    </row>
    <row r="20" spans="1:24" ht="18">
      <c r="A20" s="7"/>
      <c r="B20" s="7" t="s">
        <v>18</v>
      </c>
      <c r="C20" s="2">
        <v>2</v>
      </c>
      <c r="D20" s="2">
        <v>610</v>
      </c>
      <c r="E20" s="2">
        <v>705</v>
      </c>
      <c r="F20" s="2">
        <v>4</v>
      </c>
      <c r="G20" s="2">
        <v>4</v>
      </c>
      <c r="H20" s="2">
        <v>4</v>
      </c>
      <c r="I20" s="2">
        <v>2</v>
      </c>
      <c r="J20" s="2"/>
      <c r="K20" s="2">
        <v>4</v>
      </c>
      <c r="L20" s="2">
        <v>4</v>
      </c>
      <c r="M20" s="2">
        <v>3</v>
      </c>
      <c r="N20" s="2">
        <v>2</v>
      </c>
      <c r="O20" s="2"/>
      <c r="P20" s="2">
        <v>4</v>
      </c>
      <c r="Q20" s="2">
        <v>4</v>
      </c>
      <c r="R20" s="2"/>
      <c r="S20" s="2"/>
      <c r="T20" s="2"/>
      <c r="U20" s="2">
        <f>SUM(F20:T20)</f>
        <v>35</v>
      </c>
      <c r="V20" s="8">
        <f>SUM(U20/10)</f>
        <v>3.5</v>
      </c>
      <c r="W20" s="9">
        <f t="shared" si="1"/>
        <v>87.5</v>
      </c>
      <c r="X20" s="14">
        <f t="shared" si="2"/>
        <v>43.75</v>
      </c>
    </row>
    <row r="21" spans="1:24" ht="18">
      <c r="A21" s="7"/>
      <c r="B21" s="7" t="s">
        <v>19</v>
      </c>
      <c r="C21" s="2">
        <v>1</v>
      </c>
      <c r="D21" s="2">
        <v>685</v>
      </c>
      <c r="E21" s="2">
        <v>910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8">
        <f t="shared" si="0"/>
        <v>0</v>
      </c>
      <c r="W21" s="9">
        <f t="shared" si="1"/>
        <v>0</v>
      </c>
      <c r="X21" s="14">
        <f t="shared" si="2"/>
        <v>0</v>
      </c>
    </row>
    <row r="22" spans="1:24" ht="18">
      <c r="A22" s="7"/>
      <c r="B22" s="7" t="s">
        <v>20</v>
      </c>
      <c r="C22" s="2">
        <v>1</v>
      </c>
      <c r="D22" s="2">
        <v>935</v>
      </c>
      <c r="E22" s="2">
        <v>1015</v>
      </c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8">
        <f t="shared" si="0"/>
        <v>0</v>
      </c>
      <c r="W22" s="9">
        <f t="shared" si="1"/>
        <v>0</v>
      </c>
      <c r="X22" s="14">
        <f t="shared" si="2"/>
        <v>0</v>
      </c>
    </row>
    <row r="23" spans="1:24" ht="18">
      <c r="A23" s="7"/>
      <c r="B23" s="7" t="s">
        <v>4</v>
      </c>
      <c r="C23" s="2">
        <v>2</v>
      </c>
      <c r="D23" s="2">
        <v>540</v>
      </c>
      <c r="E23" s="2">
        <v>695</v>
      </c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8">
        <f t="shared" si="0"/>
        <v>0</v>
      </c>
      <c r="W23" s="9">
        <f t="shared" si="1"/>
        <v>0</v>
      </c>
      <c r="X23" s="14">
        <f t="shared" si="2"/>
        <v>0</v>
      </c>
    </row>
    <row r="24" spans="1:24" ht="18">
      <c r="A24" s="7"/>
      <c r="B24" s="7" t="s">
        <v>21</v>
      </c>
      <c r="C24" s="2">
        <v>1</v>
      </c>
      <c r="D24" s="2">
        <v>860</v>
      </c>
      <c r="E24" s="2">
        <v>610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8">
        <f t="shared" si="0"/>
        <v>0</v>
      </c>
      <c r="W24" s="9">
        <f t="shared" si="1"/>
        <v>0</v>
      </c>
      <c r="X24" s="14">
        <f t="shared" si="2"/>
        <v>0</v>
      </c>
    </row>
    <row r="25" spans="1:24" ht="18">
      <c r="A25" s="7"/>
      <c r="B25" s="7" t="s">
        <v>22</v>
      </c>
      <c r="C25" s="2">
        <v>2</v>
      </c>
      <c r="D25" s="2">
        <v>655</v>
      </c>
      <c r="E25" s="2">
        <v>560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8">
        <f t="shared" si="0"/>
        <v>0</v>
      </c>
      <c r="W25" s="9">
        <f t="shared" si="1"/>
        <v>0</v>
      </c>
      <c r="X25" s="14">
        <f t="shared" si="2"/>
        <v>0</v>
      </c>
    </row>
    <row r="26" spans="1:24" ht="18">
      <c r="A26" s="7"/>
      <c r="B26" s="7" t="s">
        <v>23</v>
      </c>
      <c r="C26" s="2">
        <v>1</v>
      </c>
      <c r="D26" s="2">
        <v>490</v>
      </c>
      <c r="E26" s="2">
        <v>495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8">
        <f t="shared" si="0"/>
        <v>0</v>
      </c>
      <c r="W26" s="9">
        <f t="shared" si="1"/>
        <v>0</v>
      </c>
      <c r="X26" s="14">
        <f t="shared" si="2"/>
        <v>0</v>
      </c>
    </row>
    <row r="27" spans="1:24" ht="18">
      <c r="A27" s="7"/>
      <c r="B27" s="7" t="s">
        <v>24</v>
      </c>
      <c r="C27" s="2">
        <v>2</v>
      </c>
      <c r="D27" s="2">
        <v>920</v>
      </c>
      <c r="E27" s="2">
        <v>535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8">
        <f t="shared" si="0"/>
        <v>0</v>
      </c>
      <c r="W27" s="9">
        <f t="shared" si="1"/>
        <v>0</v>
      </c>
      <c r="X27" s="14">
        <f t="shared" si="2"/>
        <v>0</v>
      </c>
    </row>
    <row r="28" spans="1:24" ht="18">
      <c r="A28" s="7"/>
      <c r="B28" s="7" t="s">
        <v>25</v>
      </c>
      <c r="C28" s="2">
        <v>2</v>
      </c>
      <c r="D28" s="2">
        <v>540</v>
      </c>
      <c r="E28" s="2">
        <v>485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>
        <f t="shared" si="0"/>
        <v>0</v>
      </c>
      <c r="W28" s="9">
        <f t="shared" si="1"/>
        <v>0</v>
      </c>
      <c r="X28" s="14">
        <f t="shared" si="2"/>
        <v>0</v>
      </c>
    </row>
    <row r="29" spans="1:24" ht="18">
      <c r="A29" s="13" t="s">
        <v>26</v>
      </c>
      <c r="B29" s="7"/>
      <c r="C29" s="2"/>
      <c r="D29" s="14">
        <f aca="true" t="shared" si="3" ref="D29:S29">SUM(D3:D28)/26</f>
        <v>639.8076923076923</v>
      </c>
      <c r="E29" s="14">
        <f t="shared" si="3"/>
        <v>654.8076923076923</v>
      </c>
      <c r="F29" s="8">
        <f t="shared" si="3"/>
        <v>0.5769230769230769</v>
      </c>
      <c r="G29" s="8">
        <f t="shared" si="3"/>
        <v>0.6153846153846154</v>
      </c>
      <c r="H29" s="8">
        <f t="shared" si="3"/>
        <v>0.6153846153846154</v>
      </c>
      <c r="I29" s="8">
        <f t="shared" si="3"/>
        <v>0.4230769230769231</v>
      </c>
      <c r="J29" s="8">
        <f t="shared" si="3"/>
        <v>0</v>
      </c>
      <c r="K29" s="8">
        <f t="shared" si="3"/>
        <v>0.6153846153846154</v>
      </c>
      <c r="L29" s="8">
        <f t="shared" si="3"/>
        <v>0.6153846153846154</v>
      </c>
      <c r="M29" s="8">
        <f t="shared" si="3"/>
        <v>0.3076923076923077</v>
      </c>
      <c r="N29" s="8">
        <f t="shared" si="3"/>
        <v>0.19230769230769232</v>
      </c>
      <c r="O29" s="8">
        <f t="shared" si="3"/>
        <v>0</v>
      </c>
      <c r="P29" s="8">
        <f t="shared" si="3"/>
        <v>0.4230769230769231</v>
      </c>
      <c r="Q29" s="8">
        <f t="shared" si="3"/>
        <v>0.4230769230769231</v>
      </c>
      <c r="R29" s="8">
        <f t="shared" si="3"/>
        <v>0.038461538461538464</v>
      </c>
      <c r="S29" s="8">
        <f t="shared" si="3"/>
        <v>0.07692307692307693</v>
      </c>
      <c r="T29" s="8">
        <f>SUM(T3:T28)/26</f>
        <v>0</v>
      </c>
      <c r="U29" s="8">
        <f>SUM(U3:U28)/26</f>
        <v>4.923076923076923</v>
      </c>
      <c r="V29" s="8">
        <f>SUM(U29/15)</f>
        <v>0.3282051282051282</v>
      </c>
      <c r="W29" s="9">
        <f>SUM(V29/4)*100</f>
        <v>8.205128205128204</v>
      </c>
      <c r="X29" s="14">
        <f>(W29/100)*50</f>
        <v>4.102564102564102</v>
      </c>
    </row>
  </sheetData>
  <mergeCells count="3">
    <mergeCell ref="F1:J1"/>
    <mergeCell ref="K1:O1"/>
    <mergeCell ref="P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2" max="2" width="13.57421875" style="0" bestFit="1" customWidth="1"/>
    <col min="3" max="3" width="7.28125" style="0" bestFit="1" customWidth="1"/>
    <col min="4" max="4" width="9.8515625" style="0" bestFit="1" customWidth="1"/>
    <col min="5" max="5" width="10.8515625" style="4" customWidth="1"/>
    <col min="6" max="8" width="6.8515625" style="0" bestFit="1" customWidth="1"/>
    <col min="9" max="9" width="7.421875" style="0" bestFit="1" customWidth="1"/>
    <col min="10" max="10" width="7.28125" style="0" bestFit="1" customWidth="1"/>
    <col min="14" max="14" width="7.421875" style="0" bestFit="1" customWidth="1"/>
    <col min="15" max="15" width="7.28125" style="0" bestFit="1" customWidth="1"/>
    <col min="19" max="19" width="7.421875" style="0" bestFit="1" customWidth="1"/>
    <col min="20" max="20" width="7.28125" style="0" bestFit="1" customWidth="1"/>
    <col min="21" max="21" width="9.140625" style="1" customWidth="1"/>
    <col min="22" max="22" width="9.8515625" style="6" bestFit="1" customWidth="1"/>
  </cols>
  <sheetData>
    <row r="1" spans="5:20" ht="23.25">
      <c r="E1"/>
      <c r="F1" s="17" t="s">
        <v>31</v>
      </c>
      <c r="G1" s="17"/>
      <c r="H1" s="17"/>
      <c r="I1" s="17"/>
      <c r="J1" s="17"/>
      <c r="K1" s="17" t="s">
        <v>32</v>
      </c>
      <c r="L1" s="17"/>
      <c r="M1" s="17"/>
      <c r="N1" s="17"/>
      <c r="O1" s="17"/>
      <c r="P1" s="17" t="s">
        <v>33</v>
      </c>
      <c r="Q1" s="17"/>
      <c r="R1" s="17"/>
      <c r="S1" s="17"/>
      <c r="T1" s="17"/>
    </row>
    <row r="2" spans="1:24" ht="18">
      <c r="A2" s="2" t="s">
        <v>0</v>
      </c>
      <c r="B2" s="2" t="s">
        <v>1</v>
      </c>
      <c r="C2" s="2" t="s">
        <v>27</v>
      </c>
      <c r="D2" s="2" t="s">
        <v>2</v>
      </c>
      <c r="E2" s="2" t="s">
        <v>68</v>
      </c>
      <c r="F2" s="5" t="s">
        <v>28</v>
      </c>
      <c r="G2" s="5" t="s">
        <v>29</v>
      </c>
      <c r="H2" s="5" t="s">
        <v>30</v>
      </c>
      <c r="I2" s="5" t="s">
        <v>35</v>
      </c>
      <c r="J2" s="5" t="s">
        <v>34</v>
      </c>
      <c r="K2" s="5" t="s">
        <v>28</v>
      </c>
      <c r="L2" s="5" t="s">
        <v>29</v>
      </c>
      <c r="M2" s="5" t="s">
        <v>30</v>
      </c>
      <c r="N2" s="5" t="s">
        <v>35</v>
      </c>
      <c r="O2" s="5" t="s">
        <v>34</v>
      </c>
      <c r="P2" s="5" t="s">
        <v>28</v>
      </c>
      <c r="Q2" s="5" t="s">
        <v>29</v>
      </c>
      <c r="R2" s="5" t="s">
        <v>30</v>
      </c>
      <c r="S2" s="5" t="s">
        <v>35</v>
      </c>
      <c r="T2" s="5" t="s">
        <v>34</v>
      </c>
      <c r="U2" s="5" t="s">
        <v>36</v>
      </c>
      <c r="V2" s="5" t="s">
        <v>38</v>
      </c>
      <c r="W2" s="2" t="s">
        <v>37</v>
      </c>
      <c r="X2" s="2" t="s">
        <v>69</v>
      </c>
    </row>
    <row r="3" spans="1:24" ht="18">
      <c r="A3" s="7"/>
      <c r="B3" s="7" t="s">
        <v>3</v>
      </c>
      <c r="C3" s="2">
        <v>2</v>
      </c>
      <c r="D3" s="2">
        <v>830</v>
      </c>
      <c r="E3" s="2">
        <v>670</v>
      </c>
      <c r="F3" s="5">
        <v>4</v>
      </c>
      <c r="G3" s="2">
        <v>4</v>
      </c>
      <c r="H3" s="2">
        <v>4</v>
      </c>
      <c r="I3" s="2">
        <v>4</v>
      </c>
      <c r="J3" s="2">
        <v>4</v>
      </c>
      <c r="K3" s="2">
        <v>4</v>
      </c>
      <c r="L3" s="2">
        <v>4</v>
      </c>
      <c r="M3" s="2">
        <v>4</v>
      </c>
      <c r="N3" s="2">
        <v>3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3</v>
      </c>
      <c r="U3" s="2">
        <f>SUM(F3:T3)</f>
        <v>58</v>
      </c>
      <c r="V3" s="8">
        <f>SUM(U3/15)</f>
        <v>3.8666666666666667</v>
      </c>
      <c r="W3" s="9">
        <f>SUM(V3/4)*100</f>
        <v>96.66666666666667</v>
      </c>
      <c r="X3" s="14">
        <f>(W3/100)*50</f>
        <v>48.333333333333336</v>
      </c>
    </row>
    <row r="4" spans="1:24" ht="18">
      <c r="A4" s="7"/>
      <c r="B4" s="7" t="s">
        <v>4</v>
      </c>
      <c r="C4" s="2">
        <v>1</v>
      </c>
      <c r="D4" s="2">
        <v>830</v>
      </c>
      <c r="E4" s="2">
        <v>510</v>
      </c>
      <c r="F4" s="5">
        <v>4</v>
      </c>
      <c r="G4" s="2">
        <v>4</v>
      </c>
      <c r="H4" s="2">
        <v>4</v>
      </c>
      <c r="I4" s="2">
        <v>4</v>
      </c>
      <c r="J4" s="2">
        <v>4</v>
      </c>
      <c r="K4" s="2">
        <v>4</v>
      </c>
      <c r="L4" s="2">
        <v>4</v>
      </c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4</v>
      </c>
      <c r="T4" s="2">
        <v>3</v>
      </c>
      <c r="U4" s="2">
        <f aca="true" t="shared" si="0" ref="U4:U28">SUM(F4:T4)</f>
        <v>59</v>
      </c>
      <c r="V4" s="8">
        <f aca="true" t="shared" si="1" ref="V4:V28">SUM(U4/15)</f>
        <v>3.933333333333333</v>
      </c>
      <c r="W4" s="9">
        <f aca="true" t="shared" si="2" ref="W4:W28">SUM(V4/4)*100</f>
        <v>98.33333333333333</v>
      </c>
      <c r="X4" s="14">
        <f aca="true" t="shared" si="3" ref="X4:X29">(W4/100)*50</f>
        <v>49.166666666666664</v>
      </c>
    </row>
    <row r="5" spans="1:24" ht="18">
      <c r="A5" s="7"/>
      <c r="B5" s="7" t="s">
        <v>5</v>
      </c>
      <c r="C5" s="2">
        <v>2</v>
      </c>
      <c r="D5" s="2">
        <v>695</v>
      </c>
      <c r="E5" s="2">
        <v>670</v>
      </c>
      <c r="F5" s="5">
        <v>4</v>
      </c>
      <c r="G5" s="2">
        <v>4</v>
      </c>
      <c r="H5" s="2">
        <v>3</v>
      </c>
      <c r="I5" s="2">
        <v>4</v>
      </c>
      <c r="J5" s="2">
        <v>4</v>
      </c>
      <c r="K5" s="2">
        <v>4</v>
      </c>
      <c r="L5" s="2">
        <v>3</v>
      </c>
      <c r="M5" s="2">
        <v>4</v>
      </c>
      <c r="N5" s="2">
        <v>2</v>
      </c>
      <c r="O5" s="2">
        <v>4</v>
      </c>
      <c r="P5" s="2">
        <v>4</v>
      </c>
      <c r="Q5" s="2">
        <v>4</v>
      </c>
      <c r="R5" s="2">
        <v>4</v>
      </c>
      <c r="S5" s="2">
        <v>2</v>
      </c>
      <c r="T5" s="2">
        <v>3</v>
      </c>
      <c r="U5" s="2">
        <f t="shared" si="0"/>
        <v>53</v>
      </c>
      <c r="V5" s="8">
        <f t="shared" si="1"/>
        <v>3.533333333333333</v>
      </c>
      <c r="W5" s="9">
        <f t="shared" si="2"/>
        <v>88.33333333333333</v>
      </c>
      <c r="X5" s="14">
        <f t="shared" si="3"/>
        <v>44.166666666666664</v>
      </c>
    </row>
    <row r="6" spans="1:24" ht="18">
      <c r="A6" s="7"/>
      <c r="B6" s="7" t="s">
        <v>6</v>
      </c>
      <c r="C6" s="2">
        <v>2</v>
      </c>
      <c r="D6" s="2">
        <v>545</v>
      </c>
      <c r="E6" s="2">
        <v>590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2</v>
      </c>
      <c r="O6" s="2">
        <v>4</v>
      </c>
      <c r="P6" s="2">
        <v>4</v>
      </c>
      <c r="Q6" s="2">
        <v>4</v>
      </c>
      <c r="R6" s="2">
        <v>4</v>
      </c>
      <c r="S6" s="2">
        <v>4</v>
      </c>
      <c r="T6" s="2">
        <v>3</v>
      </c>
      <c r="U6" s="2">
        <f t="shared" si="0"/>
        <v>57</v>
      </c>
      <c r="V6" s="8">
        <f t="shared" si="1"/>
        <v>3.8</v>
      </c>
      <c r="W6" s="9">
        <f t="shared" si="2"/>
        <v>95</v>
      </c>
      <c r="X6" s="14">
        <f t="shared" si="3"/>
        <v>47.5</v>
      </c>
    </row>
    <row r="7" spans="1:24" ht="18">
      <c r="A7" s="7"/>
      <c r="B7" s="7" t="s">
        <v>7</v>
      </c>
      <c r="C7" s="2">
        <v>2</v>
      </c>
      <c r="D7" s="2">
        <v>605</v>
      </c>
      <c r="E7" s="2">
        <v>775</v>
      </c>
      <c r="F7" s="5">
        <v>3</v>
      </c>
      <c r="G7" s="2">
        <v>4</v>
      </c>
      <c r="H7" s="2">
        <v>4</v>
      </c>
      <c r="I7" s="2">
        <v>4</v>
      </c>
      <c r="J7" s="2">
        <v>2</v>
      </c>
      <c r="K7" s="2">
        <v>3</v>
      </c>
      <c r="L7" s="2">
        <v>4</v>
      </c>
      <c r="M7" s="2">
        <v>4</v>
      </c>
      <c r="N7" s="2">
        <v>1</v>
      </c>
      <c r="O7" s="2">
        <v>2</v>
      </c>
      <c r="P7" s="2">
        <v>4</v>
      </c>
      <c r="Q7" s="2">
        <v>4</v>
      </c>
      <c r="R7" s="2">
        <v>4</v>
      </c>
      <c r="S7" s="2">
        <v>2</v>
      </c>
      <c r="T7" s="2">
        <v>2</v>
      </c>
      <c r="U7" s="2">
        <f t="shared" si="0"/>
        <v>47</v>
      </c>
      <c r="V7" s="8">
        <f t="shared" si="1"/>
        <v>3.1333333333333333</v>
      </c>
      <c r="W7" s="9">
        <f t="shared" si="2"/>
        <v>78.33333333333333</v>
      </c>
      <c r="X7" s="14">
        <f t="shared" si="3"/>
        <v>39.166666666666664</v>
      </c>
    </row>
    <row r="8" spans="1:24" ht="18">
      <c r="A8" s="7"/>
      <c r="B8" s="7" t="s">
        <v>8</v>
      </c>
      <c r="C8" s="2">
        <v>2</v>
      </c>
      <c r="D8" s="2">
        <v>560</v>
      </c>
      <c r="E8" s="2">
        <v>655</v>
      </c>
      <c r="F8" s="5">
        <v>4</v>
      </c>
      <c r="G8" s="2">
        <v>4</v>
      </c>
      <c r="H8" s="2">
        <v>4</v>
      </c>
      <c r="I8" s="2">
        <v>4</v>
      </c>
      <c r="J8" s="2">
        <v>4</v>
      </c>
      <c r="K8" s="2">
        <v>4</v>
      </c>
      <c r="L8" s="2">
        <v>4</v>
      </c>
      <c r="M8" s="2">
        <v>4</v>
      </c>
      <c r="N8" s="2">
        <v>4</v>
      </c>
      <c r="O8" s="2">
        <v>4</v>
      </c>
      <c r="P8" s="2">
        <v>4</v>
      </c>
      <c r="Q8" s="2">
        <v>4</v>
      </c>
      <c r="R8" s="2">
        <v>4</v>
      </c>
      <c r="S8" s="2">
        <v>2</v>
      </c>
      <c r="T8" s="2">
        <v>3</v>
      </c>
      <c r="U8" s="2">
        <f t="shared" si="0"/>
        <v>57</v>
      </c>
      <c r="V8" s="8">
        <f t="shared" si="1"/>
        <v>3.8</v>
      </c>
      <c r="W8" s="9">
        <f t="shared" si="2"/>
        <v>95</v>
      </c>
      <c r="X8" s="14">
        <f t="shared" si="3"/>
        <v>47.5</v>
      </c>
    </row>
    <row r="9" spans="1:24" ht="18">
      <c r="A9" s="7"/>
      <c r="B9" s="7" t="s">
        <v>4</v>
      </c>
      <c r="C9" s="2">
        <v>2</v>
      </c>
      <c r="D9" s="2">
        <v>515</v>
      </c>
      <c r="E9" s="2">
        <v>620</v>
      </c>
      <c r="F9" s="5">
        <v>4</v>
      </c>
      <c r="G9" s="2">
        <v>4</v>
      </c>
      <c r="H9" s="2">
        <v>4</v>
      </c>
      <c r="I9" s="2">
        <v>4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4</v>
      </c>
      <c r="P9" s="2">
        <v>4</v>
      </c>
      <c r="Q9" s="2">
        <v>4</v>
      </c>
      <c r="R9" s="2">
        <v>4</v>
      </c>
      <c r="S9" s="2">
        <v>2</v>
      </c>
      <c r="T9" s="2">
        <v>2</v>
      </c>
      <c r="U9" s="2">
        <f t="shared" si="0"/>
        <v>56</v>
      </c>
      <c r="V9" s="8">
        <f t="shared" si="1"/>
        <v>3.7333333333333334</v>
      </c>
      <c r="W9" s="9">
        <f t="shared" si="2"/>
        <v>93.33333333333333</v>
      </c>
      <c r="X9" s="14">
        <f t="shared" si="3"/>
        <v>46.666666666666664</v>
      </c>
    </row>
    <row r="10" spans="1:24" ht="18">
      <c r="A10" s="7"/>
      <c r="B10" s="7" t="s">
        <v>9</v>
      </c>
      <c r="C10" s="2">
        <v>2</v>
      </c>
      <c r="D10" s="2">
        <v>660</v>
      </c>
      <c r="E10" s="2">
        <v>920</v>
      </c>
      <c r="F10" s="5">
        <v>4</v>
      </c>
      <c r="G10" s="2">
        <v>4</v>
      </c>
      <c r="H10" s="2">
        <v>4</v>
      </c>
      <c r="I10" s="2">
        <v>4</v>
      </c>
      <c r="J10" s="2">
        <v>4</v>
      </c>
      <c r="K10" s="2">
        <v>4</v>
      </c>
      <c r="L10" s="2">
        <v>3</v>
      </c>
      <c r="M10" s="2">
        <v>4</v>
      </c>
      <c r="N10" s="2">
        <v>3</v>
      </c>
      <c r="O10" s="2">
        <v>4</v>
      </c>
      <c r="P10" s="2">
        <v>4</v>
      </c>
      <c r="Q10" s="2">
        <v>4</v>
      </c>
      <c r="R10" s="2">
        <v>4</v>
      </c>
      <c r="S10" s="2">
        <v>3</v>
      </c>
      <c r="T10" s="2">
        <v>2</v>
      </c>
      <c r="U10" s="2">
        <f t="shared" si="0"/>
        <v>55</v>
      </c>
      <c r="V10" s="8">
        <f t="shared" si="1"/>
        <v>3.6666666666666665</v>
      </c>
      <c r="W10" s="9">
        <f t="shared" si="2"/>
        <v>91.66666666666666</v>
      </c>
      <c r="X10" s="14">
        <f t="shared" si="3"/>
        <v>45.83333333333333</v>
      </c>
    </row>
    <row r="11" spans="1:24" ht="18">
      <c r="A11" s="7"/>
      <c r="B11" s="7" t="s">
        <v>10</v>
      </c>
      <c r="C11" s="2">
        <v>1</v>
      </c>
      <c r="D11" s="2">
        <v>510</v>
      </c>
      <c r="E11" s="2">
        <v>400</v>
      </c>
      <c r="F11" s="5">
        <v>4</v>
      </c>
      <c r="G11" s="2">
        <v>4</v>
      </c>
      <c r="H11" s="2">
        <v>4</v>
      </c>
      <c r="I11" s="2">
        <v>2</v>
      </c>
      <c r="J11" s="2">
        <v>2</v>
      </c>
      <c r="K11" s="2">
        <v>4</v>
      </c>
      <c r="L11" s="2">
        <v>4</v>
      </c>
      <c r="M11" s="2">
        <v>4</v>
      </c>
      <c r="N11" s="2">
        <v>2</v>
      </c>
      <c r="O11" s="2">
        <v>2</v>
      </c>
      <c r="P11" s="2">
        <v>4</v>
      </c>
      <c r="Q11" s="2">
        <v>4</v>
      </c>
      <c r="R11" s="2">
        <v>4</v>
      </c>
      <c r="S11" s="2">
        <v>1</v>
      </c>
      <c r="T11" s="2">
        <v>2</v>
      </c>
      <c r="U11" s="2">
        <f t="shared" si="0"/>
        <v>47</v>
      </c>
      <c r="V11" s="8">
        <f t="shared" si="1"/>
        <v>3.1333333333333333</v>
      </c>
      <c r="W11" s="9">
        <f t="shared" si="2"/>
        <v>78.33333333333333</v>
      </c>
      <c r="X11" s="14">
        <f t="shared" si="3"/>
        <v>39.166666666666664</v>
      </c>
    </row>
    <row r="12" spans="1:24" ht="18">
      <c r="A12" s="7"/>
      <c r="B12" s="7" t="s">
        <v>11</v>
      </c>
      <c r="C12" s="2">
        <v>1</v>
      </c>
      <c r="D12" s="2">
        <v>810</v>
      </c>
      <c r="E12" s="2">
        <v>555</v>
      </c>
      <c r="F12" s="5">
        <v>2</v>
      </c>
      <c r="G12" s="2">
        <v>3</v>
      </c>
      <c r="H12" s="2">
        <v>3</v>
      </c>
      <c r="I12" s="2">
        <v>4</v>
      </c>
      <c r="J12" s="2">
        <v>4</v>
      </c>
      <c r="K12" s="2">
        <v>4</v>
      </c>
      <c r="L12" s="2">
        <v>4</v>
      </c>
      <c r="M12" s="2">
        <v>4</v>
      </c>
      <c r="N12" s="2">
        <v>2</v>
      </c>
      <c r="O12" s="2">
        <v>3</v>
      </c>
      <c r="P12" s="2">
        <v>4</v>
      </c>
      <c r="Q12" s="2">
        <v>4</v>
      </c>
      <c r="R12" s="2">
        <v>4</v>
      </c>
      <c r="S12" s="2">
        <v>1</v>
      </c>
      <c r="T12" s="2">
        <v>3</v>
      </c>
      <c r="U12" s="2">
        <f t="shared" si="0"/>
        <v>49</v>
      </c>
      <c r="V12" s="8">
        <f t="shared" si="1"/>
        <v>3.2666666666666666</v>
      </c>
      <c r="W12" s="9">
        <f t="shared" si="2"/>
        <v>81.66666666666667</v>
      </c>
      <c r="X12" s="14">
        <f t="shared" si="3"/>
        <v>40.833333333333336</v>
      </c>
    </row>
    <row r="13" spans="1:24" ht="18">
      <c r="A13" s="7"/>
      <c r="B13" s="7" t="s">
        <v>12</v>
      </c>
      <c r="C13" s="2">
        <v>2</v>
      </c>
      <c r="D13" s="2">
        <v>690</v>
      </c>
      <c r="E13" s="2">
        <v>745</v>
      </c>
      <c r="F13" s="5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4</v>
      </c>
      <c r="U13" s="2">
        <f t="shared" si="0"/>
        <v>60</v>
      </c>
      <c r="V13" s="8">
        <f t="shared" si="1"/>
        <v>4</v>
      </c>
      <c r="W13" s="9">
        <f t="shared" si="2"/>
        <v>100</v>
      </c>
      <c r="X13" s="14">
        <f t="shared" si="3"/>
        <v>50</v>
      </c>
    </row>
    <row r="14" spans="1:24" ht="18">
      <c r="A14" s="7"/>
      <c r="B14" s="7" t="s">
        <v>13</v>
      </c>
      <c r="C14" s="2">
        <v>2</v>
      </c>
      <c r="D14" s="2">
        <v>235</v>
      </c>
      <c r="E14" s="2">
        <v>655</v>
      </c>
      <c r="F14" s="2">
        <v>4</v>
      </c>
      <c r="G14" s="2">
        <v>4</v>
      </c>
      <c r="H14" s="2">
        <v>4</v>
      </c>
      <c r="I14" s="2">
        <v>4</v>
      </c>
      <c r="J14" s="2">
        <v>1</v>
      </c>
      <c r="K14" s="2">
        <v>4</v>
      </c>
      <c r="L14" s="2">
        <v>4</v>
      </c>
      <c r="M14" s="2">
        <v>4</v>
      </c>
      <c r="N14" s="2">
        <v>4</v>
      </c>
      <c r="O14" s="2">
        <v>1</v>
      </c>
      <c r="P14" s="2">
        <v>4</v>
      </c>
      <c r="Q14" s="2">
        <v>4</v>
      </c>
      <c r="R14" s="2">
        <v>4</v>
      </c>
      <c r="S14" s="2">
        <v>3</v>
      </c>
      <c r="T14" s="2">
        <v>2</v>
      </c>
      <c r="U14" s="2">
        <f t="shared" si="0"/>
        <v>51</v>
      </c>
      <c r="V14" s="8">
        <f t="shared" si="1"/>
        <v>3.4</v>
      </c>
      <c r="W14" s="9">
        <f t="shared" si="2"/>
        <v>85</v>
      </c>
      <c r="X14" s="14">
        <f t="shared" si="3"/>
        <v>42.5</v>
      </c>
    </row>
    <row r="15" spans="1:24" ht="18">
      <c r="A15" s="7"/>
      <c r="B15" s="7" t="s">
        <v>14</v>
      </c>
      <c r="C15" s="2">
        <v>1</v>
      </c>
      <c r="D15" s="2">
        <v>760</v>
      </c>
      <c r="E15" s="2">
        <v>710</v>
      </c>
      <c r="F15" s="2">
        <v>4</v>
      </c>
      <c r="G15" s="2">
        <v>3</v>
      </c>
      <c r="H15" s="2">
        <v>4</v>
      </c>
      <c r="I15" s="2">
        <v>3</v>
      </c>
      <c r="J15" s="2">
        <v>3</v>
      </c>
      <c r="K15" s="2">
        <v>4</v>
      </c>
      <c r="L15" s="2">
        <v>4</v>
      </c>
      <c r="M15" s="2">
        <v>4</v>
      </c>
      <c r="N15" s="2">
        <v>4</v>
      </c>
      <c r="O15" s="2">
        <v>4</v>
      </c>
      <c r="P15" s="2">
        <v>4</v>
      </c>
      <c r="Q15" s="2">
        <v>4</v>
      </c>
      <c r="R15" s="2">
        <v>4</v>
      </c>
      <c r="S15" s="2">
        <v>2</v>
      </c>
      <c r="T15" s="2">
        <v>3</v>
      </c>
      <c r="U15" s="2">
        <f t="shared" si="0"/>
        <v>54</v>
      </c>
      <c r="V15" s="8">
        <f t="shared" si="1"/>
        <v>3.6</v>
      </c>
      <c r="W15" s="9">
        <f t="shared" si="2"/>
        <v>90</v>
      </c>
      <c r="X15" s="14">
        <f t="shared" si="3"/>
        <v>45</v>
      </c>
    </row>
    <row r="16" spans="1:24" ht="18">
      <c r="A16" s="7"/>
      <c r="B16" s="7" t="s">
        <v>15</v>
      </c>
      <c r="C16" s="2">
        <v>1</v>
      </c>
      <c r="D16" s="2">
        <v>670</v>
      </c>
      <c r="E16" s="2">
        <v>735</v>
      </c>
      <c r="F16" s="5">
        <v>4</v>
      </c>
      <c r="G16" s="2">
        <v>4</v>
      </c>
      <c r="H16" s="2">
        <v>4</v>
      </c>
      <c r="I16" s="2">
        <v>2</v>
      </c>
      <c r="J16" s="2">
        <v>2</v>
      </c>
      <c r="K16" s="2">
        <v>4</v>
      </c>
      <c r="L16" s="2">
        <v>4</v>
      </c>
      <c r="M16" s="2">
        <v>4</v>
      </c>
      <c r="N16" s="2">
        <v>3</v>
      </c>
      <c r="O16" s="2">
        <v>4</v>
      </c>
      <c r="P16" s="2">
        <v>4</v>
      </c>
      <c r="Q16" s="2">
        <v>4</v>
      </c>
      <c r="R16" s="2">
        <v>4</v>
      </c>
      <c r="S16" s="2">
        <v>1</v>
      </c>
      <c r="T16" s="2">
        <v>3</v>
      </c>
      <c r="U16" s="2">
        <f t="shared" si="0"/>
        <v>51</v>
      </c>
      <c r="V16" s="8">
        <f t="shared" si="1"/>
        <v>3.4</v>
      </c>
      <c r="W16" s="9">
        <f t="shared" si="2"/>
        <v>85</v>
      </c>
      <c r="X16" s="14">
        <f t="shared" si="3"/>
        <v>42.5</v>
      </c>
    </row>
    <row r="17" spans="1:24" ht="18">
      <c r="A17" s="7"/>
      <c r="B17" s="7" t="s">
        <v>16</v>
      </c>
      <c r="C17" s="2">
        <v>2</v>
      </c>
      <c r="D17" s="2">
        <v>735</v>
      </c>
      <c r="E17" s="2">
        <v>605</v>
      </c>
      <c r="F17" s="5">
        <v>4</v>
      </c>
      <c r="G17" s="2">
        <v>4</v>
      </c>
      <c r="H17" s="2">
        <v>4</v>
      </c>
      <c r="I17" s="2">
        <v>2</v>
      </c>
      <c r="J17" s="2">
        <v>2</v>
      </c>
      <c r="K17" s="2">
        <v>4</v>
      </c>
      <c r="L17" s="2">
        <v>4</v>
      </c>
      <c r="M17" s="2">
        <v>4</v>
      </c>
      <c r="N17" s="2">
        <v>2</v>
      </c>
      <c r="O17" s="2">
        <v>4</v>
      </c>
      <c r="P17" s="2">
        <v>4</v>
      </c>
      <c r="Q17" s="2">
        <v>4</v>
      </c>
      <c r="R17" s="2">
        <v>4</v>
      </c>
      <c r="S17" s="2">
        <v>1</v>
      </c>
      <c r="T17" s="2">
        <v>2</v>
      </c>
      <c r="U17" s="2">
        <f t="shared" si="0"/>
        <v>49</v>
      </c>
      <c r="V17" s="8">
        <f t="shared" si="1"/>
        <v>3.2666666666666666</v>
      </c>
      <c r="W17" s="9">
        <f t="shared" si="2"/>
        <v>81.66666666666667</v>
      </c>
      <c r="X17" s="14">
        <f t="shared" si="3"/>
        <v>40.833333333333336</v>
      </c>
    </row>
    <row r="18" spans="1:24" ht="18">
      <c r="A18" s="7"/>
      <c r="B18" s="7" t="s">
        <v>17</v>
      </c>
      <c r="C18" s="2">
        <v>1</v>
      </c>
      <c r="D18" s="2">
        <v>460</v>
      </c>
      <c r="E18" s="2">
        <v>700</v>
      </c>
      <c r="F18" s="2">
        <v>4</v>
      </c>
      <c r="G18" s="2">
        <v>4</v>
      </c>
      <c r="H18" s="2">
        <v>4</v>
      </c>
      <c r="I18" s="2">
        <v>4</v>
      </c>
      <c r="J18" s="2">
        <v>3</v>
      </c>
      <c r="K18" s="2">
        <v>3</v>
      </c>
      <c r="L18" s="2">
        <v>4</v>
      </c>
      <c r="M18" s="2">
        <v>4</v>
      </c>
      <c r="N18" s="2">
        <v>3</v>
      </c>
      <c r="O18" s="2">
        <v>4</v>
      </c>
      <c r="P18" s="2">
        <v>4</v>
      </c>
      <c r="Q18" s="2">
        <v>4</v>
      </c>
      <c r="R18" s="2">
        <v>4</v>
      </c>
      <c r="S18" s="2">
        <v>2</v>
      </c>
      <c r="T18" s="2">
        <v>3</v>
      </c>
      <c r="U18" s="2">
        <f t="shared" si="0"/>
        <v>54</v>
      </c>
      <c r="V18" s="8">
        <f t="shared" si="1"/>
        <v>3.6</v>
      </c>
      <c r="W18" s="9">
        <f t="shared" si="2"/>
        <v>90</v>
      </c>
      <c r="X18" s="14">
        <f t="shared" si="3"/>
        <v>45</v>
      </c>
    </row>
    <row r="19" spans="1:24" ht="18">
      <c r="A19" s="7"/>
      <c r="B19" s="7" t="s">
        <v>4</v>
      </c>
      <c r="C19" s="2">
        <v>2</v>
      </c>
      <c r="D19" s="2">
        <v>290</v>
      </c>
      <c r="E19" s="2">
        <v>500</v>
      </c>
      <c r="F19" s="2">
        <v>4</v>
      </c>
      <c r="G19" s="2">
        <v>4</v>
      </c>
      <c r="H19" s="2">
        <v>4</v>
      </c>
      <c r="I19" s="2">
        <v>4</v>
      </c>
      <c r="J19" s="15"/>
      <c r="K19" s="2">
        <v>4</v>
      </c>
      <c r="L19" s="2">
        <v>4</v>
      </c>
      <c r="M19" s="2">
        <v>4</v>
      </c>
      <c r="N19" s="2">
        <v>3</v>
      </c>
      <c r="O19" s="15"/>
      <c r="P19" s="2">
        <v>4</v>
      </c>
      <c r="Q19" s="2">
        <v>4</v>
      </c>
      <c r="R19" s="2">
        <v>4</v>
      </c>
      <c r="S19" s="2">
        <v>4</v>
      </c>
      <c r="T19" s="15"/>
      <c r="U19" s="2">
        <f t="shared" si="0"/>
        <v>47</v>
      </c>
      <c r="V19" s="8">
        <f t="shared" si="1"/>
        <v>3.1333333333333333</v>
      </c>
      <c r="W19" s="9">
        <f t="shared" si="2"/>
        <v>78.33333333333333</v>
      </c>
      <c r="X19" s="14">
        <f t="shared" si="3"/>
        <v>39.166666666666664</v>
      </c>
    </row>
    <row r="20" spans="1:24" ht="18">
      <c r="A20" s="7"/>
      <c r="B20" s="7" t="s">
        <v>18</v>
      </c>
      <c r="C20" s="2">
        <v>2</v>
      </c>
      <c r="D20" s="2">
        <v>610</v>
      </c>
      <c r="E20" s="2">
        <v>705</v>
      </c>
      <c r="F20" s="2">
        <v>4</v>
      </c>
      <c r="G20" s="2">
        <v>4</v>
      </c>
      <c r="H20" s="2">
        <v>4</v>
      </c>
      <c r="I20" s="2">
        <v>3</v>
      </c>
      <c r="J20" s="2">
        <v>2</v>
      </c>
      <c r="K20" s="2">
        <v>2</v>
      </c>
      <c r="L20" s="2">
        <v>4</v>
      </c>
      <c r="M20" s="2">
        <v>4</v>
      </c>
      <c r="N20" s="2">
        <v>2</v>
      </c>
      <c r="O20" s="2">
        <v>2</v>
      </c>
      <c r="P20" s="2">
        <v>4</v>
      </c>
      <c r="Q20" s="2">
        <v>4</v>
      </c>
      <c r="R20" s="2">
        <v>4</v>
      </c>
      <c r="S20" s="2">
        <v>2</v>
      </c>
      <c r="T20" s="2">
        <v>3</v>
      </c>
      <c r="U20" s="2">
        <f t="shared" si="0"/>
        <v>48</v>
      </c>
      <c r="V20" s="8">
        <f t="shared" si="1"/>
        <v>3.2</v>
      </c>
      <c r="W20" s="9">
        <f t="shared" si="2"/>
        <v>80</v>
      </c>
      <c r="X20" s="14">
        <f t="shared" si="3"/>
        <v>40</v>
      </c>
    </row>
    <row r="21" spans="1:24" ht="18">
      <c r="A21" s="7"/>
      <c r="B21" s="7" t="s">
        <v>19</v>
      </c>
      <c r="C21" s="2">
        <v>1</v>
      </c>
      <c r="D21" s="2">
        <v>685</v>
      </c>
      <c r="E21" s="2">
        <v>910</v>
      </c>
      <c r="F21" s="2">
        <v>4</v>
      </c>
      <c r="G21" s="2">
        <v>4</v>
      </c>
      <c r="H21" s="2">
        <v>4</v>
      </c>
      <c r="I21" s="2">
        <v>3</v>
      </c>
      <c r="J21" s="2">
        <v>2</v>
      </c>
      <c r="K21" s="2">
        <v>4</v>
      </c>
      <c r="L21" s="2">
        <v>4</v>
      </c>
      <c r="M21" s="2">
        <v>4</v>
      </c>
      <c r="N21" s="2">
        <v>2</v>
      </c>
      <c r="O21" s="2">
        <v>1</v>
      </c>
      <c r="P21" s="2">
        <v>4</v>
      </c>
      <c r="Q21" s="2">
        <v>4</v>
      </c>
      <c r="R21" s="2">
        <v>4</v>
      </c>
      <c r="S21" s="2">
        <v>4</v>
      </c>
      <c r="T21" s="2">
        <v>4</v>
      </c>
      <c r="U21" s="2">
        <f t="shared" si="0"/>
        <v>52</v>
      </c>
      <c r="V21" s="8">
        <f t="shared" si="1"/>
        <v>3.466666666666667</v>
      </c>
      <c r="W21" s="9">
        <f t="shared" si="2"/>
        <v>86.66666666666667</v>
      </c>
      <c r="X21" s="14">
        <f t="shared" si="3"/>
        <v>43.333333333333336</v>
      </c>
    </row>
    <row r="22" spans="1:24" ht="18">
      <c r="A22" s="7"/>
      <c r="B22" s="7" t="s">
        <v>20</v>
      </c>
      <c r="C22" s="2">
        <v>1</v>
      </c>
      <c r="D22" s="2">
        <v>935</v>
      </c>
      <c r="E22" s="2">
        <v>1015</v>
      </c>
      <c r="F22" s="5">
        <v>4</v>
      </c>
      <c r="G22" s="2">
        <v>4</v>
      </c>
      <c r="H22" s="2">
        <v>4</v>
      </c>
      <c r="I22" s="2">
        <v>4</v>
      </c>
      <c r="J22" s="2">
        <v>4</v>
      </c>
      <c r="K22" s="2">
        <v>4</v>
      </c>
      <c r="L22" s="2">
        <v>4</v>
      </c>
      <c r="M22" s="2">
        <v>4</v>
      </c>
      <c r="N22" s="2">
        <v>4</v>
      </c>
      <c r="O22" s="2">
        <v>4</v>
      </c>
      <c r="P22" s="2">
        <v>4</v>
      </c>
      <c r="Q22" s="2">
        <v>4</v>
      </c>
      <c r="R22" s="2">
        <v>4</v>
      </c>
      <c r="S22" s="2">
        <v>3</v>
      </c>
      <c r="T22" s="2">
        <v>4</v>
      </c>
      <c r="U22" s="2">
        <f t="shared" si="0"/>
        <v>59</v>
      </c>
      <c r="V22" s="8">
        <f t="shared" si="1"/>
        <v>3.933333333333333</v>
      </c>
      <c r="W22" s="9">
        <f t="shared" si="2"/>
        <v>98.33333333333333</v>
      </c>
      <c r="X22" s="14">
        <f t="shared" si="3"/>
        <v>49.166666666666664</v>
      </c>
    </row>
    <row r="23" spans="1:24" ht="18">
      <c r="A23" s="7"/>
      <c r="B23" s="7" t="s">
        <v>4</v>
      </c>
      <c r="C23" s="2">
        <v>2</v>
      </c>
      <c r="D23" s="2">
        <v>540</v>
      </c>
      <c r="E23" s="2">
        <v>695</v>
      </c>
      <c r="F23" s="5">
        <v>4</v>
      </c>
      <c r="G23" s="2">
        <v>4</v>
      </c>
      <c r="H23" s="2">
        <v>4</v>
      </c>
      <c r="I23" s="2">
        <v>2</v>
      </c>
      <c r="J23" s="2">
        <v>2</v>
      </c>
      <c r="K23" s="2">
        <v>4</v>
      </c>
      <c r="L23" s="2">
        <v>4</v>
      </c>
      <c r="M23" s="2">
        <v>3</v>
      </c>
      <c r="N23" s="2">
        <v>1</v>
      </c>
      <c r="O23" s="2">
        <v>4</v>
      </c>
      <c r="P23" s="2">
        <v>4</v>
      </c>
      <c r="Q23" s="2">
        <v>4</v>
      </c>
      <c r="R23" s="2">
        <v>4</v>
      </c>
      <c r="S23" s="2">
        <v>1</v>
      </c>
      <c r="T23" s="2">
        <v>2</v>
      </c>
      <c r="U23" s="2">
        <f t="shared" si="0"/>
        <v>47</v>
      </c>
      <c r="V23" s="8">
        <f t="shared" si="1"/>
        <v>3.1333333333333333</v>
      </c>
      <c r="W23" s="9">
        <f t="shared" si="2"/>
        <v>78.33333333333333</v>
      </c>
      <c r="X23" s="14">
        <f t="shared" si="3"/>
        <v>39.166666666666664</v>
      </c>
    </row>
    <row r="24" spans="1:24" s="4" customFormat="1" ht="18">
      <c r="A24" s="7"/>
      <c r="B24" s="7" t="s">
        <v>21</v>
      </c>
      <c r="C24" s="2">
        <v>1</v>
      </c>
      <c r="D24" s="2">
        <v>860</v>
      </c>
      <c r="E24" s="2">
        <v>610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v>4</v>
      </c>
      <c r="Q24" s="5">
        <v>4</v>
      </c>
      <c r="R24" s="5">
        <v>3</v>
      </c>
      <c r="S24" s="5">
        <v>3</v>
      </c>
      <c r="T24" s="5">
        <v>3</v>
      </c>
      <c r="U24" s="2">
        <f t="shared" si="0"/>
        <v>57</v>
      </c>
      <c r="V24" s="8">
        <f t="shared" si="1"/>
        <v>3.8</v>
      </c>
      <c r="W24" s="9">
        <f t="shared" si="2"/>
        <v>95</v>
      </c>
      <c r="X24" s="14">
        <f t="shared" si="3"/>
        <v>47.5</v>
      </c>
    </row>
    <row r="25" spans="1:24" ht="18">
      <c r="A25" s="7"/>
      <c r="B25" s="7" t="s">
        <v>22</v>
      </c>
      <c r="C25" s="2">
        <v>2</v>
      </c>
      <c r="D25" s="2">
        <v>655</v>
      </c>
      <c r="E25" s="2">
        <v>560</v>
      </c>
      <c r="F25" s="5">
        <v>4</v>
      </c>
      <c r="G25" s="5">
        <v>4</v>
      </c>
      <c r="H25" s="5">
        <v>4</v>
      </c>
      <c r="I25" s="5">
        <v>4</v>
      </c>
      <c r="J25" s="5">
        <v>1</v>
      </c>
      <c r="K25" s="5">
        <v>4</v>
      </c>
      <c r="L25" s="5">
        <v>4</v>
      </c>
      <c r="M25" s="5">
        <v>4</v>
      </c>
      <c r="N25" s="5">
        <v>1</v>
      </c>
      <c r="O25" s="5">
        <v>4</v>
      </c>
      <c r="P25" s="5">
        <v>4</v>
      </c>
      <c r="Q25" s="5">
        <v>4</v>
      </c>
      <c r="R25" s="5">
        <v>4</v>
      </c>
      <c r="S25" s="5">
        <v>1</v>
      </c>
      <c r="T25" s="5">
        <v>2</v>
      </c>
      <c r="U25" s="2">
        <f t="shared" si="0"/>
        <v>49</v>
      </c>
      <c r="V25" s="8">
        <f t="shared" si="1"/>
        <v>3.2666666666666666</v>
      </c>
      <c r="W25" s="9">
        <f t="shared" si="2"/>
        <v>81.66666666666667</v>
      </c>
      <c r="X25" s="14">
        <f t="shared" si="3"/>
        <v>40.833333333333336</v>
      </c>
    </row>
    <row r="26" spans="1:24" ht="18">
      <c r="A26" s="7"/>
      <c r="B26" s="7" t="s">
        <v>23</v>
      </c>
      <c r="C26" s="2">
        <v>1</v>
      </c>
      <c r="D26" s="2">
        <v>490</v>
      </c>
      <c r="E26" s="2">
        <v>495</v>
      </c>
      <c r="F26" s="5">
        <v>4</v>
      </c>
      <c r="G26" s="5">
        <v>4</v>
      </c>
      <c r="H26" s="5">
        <v>3</v>
      </c>
      <c r="I26" s="5">
        <v>3</v>
      </c>
      <c r="J26" s="5">
        <v>2</v>
      </c>
      <c r="K26" s="5">
        <v>4</v>
      </c>
      <c r="L26" s="5">
        <v>4</v>
      </c>
      <c r="M26" s="5">
        <v>4</v>
      </c>
      <c r="N26" s="5">
        <v>1</v>
      </c>
      <c r="O26" s="5">
        <v>2</v>
      </c>
      <c r="P26" s="5">
        <v>4</v>
      </c>
      <c r="Q26" s="5">
        <v>4</v>
      </c>
      <c r="R26" s="5">
        <v>4</v>
      </c>
      <c r="S26" s="5">
        <v>3</v>
      </c>
      <c r="T26" s="5">
        <v>1</v>
      </c>
      <c r="U26" s="2">
        <f t="shared" si="0"/>
        <v>47</v>
      </c>
      <c r="V26" s="8">
        <f t="shared" si="1"/>
        <v>3.1333333333333333</v>
      </c>
      <c r="W26" s="9">
        <f t="shared" si="2"/>
        <v>78.33333333333333</v>
      </c>
      <c r="X26" s="14">
        <f t="shared" si="3"/>
        <v>39.166666666666664</v>
      </c>
    </row>
    <row r="27" spans="1:24" ht="18">
      <c r="A27" s="7"/>
      <c r="B27" s="7" t="s">
        <v>24</v>
      </c>
      <c r="C27" s="2">
        <v>2</v>
      </c>
      <c r="D27" s="2">
        <v>920</v>
      </c>
      <c r="E27" s="2">
        <v>535</v>
      </c>
      <c r="F27" s="5">
        <v>4</v>
      </c>
      <c r="G27" s="5">
        <v>4</v>
      </c>
      <c r="H27" s="5">
        <v>3</v>
      </c>
      <c r="I27" s="5">
        <v>4</v>
      </c>
      <c r="J27" s="5">
        <v>2</v>
      </c>
      <c r="K27" s="5">
        <v>4</v>
      </c>
      <c r="L27" s="5">
        <v>4</v>
      </c>
      <c r="M27" s="5">
        <v>4</v>
      </c>
      <c r="N27" s="5">
        <v>1</v>
      </c>
      <c r="O27" s="5">
        <v>2</v>
      </c>
      <c r="P27" s="5">
        <v>4</v>
      </c>
      <c r="Q27" s="5">
        <v>4</v>
      </c>
      <c r="R27" s="5">
        <v>4</v>
      </c>
      <c r="S27" s="5">
        <v>2</v>
      </c>
      <c r="T27" s="5">
        <v>3</v>
      </c>
      <c r="U27" s="2">
        <f t="shared" si="0"/>
        <v>49</v>
      </c>
      <c r="V27" s="8">
        <f t="shared" si="1"/>
        <v>3.2666666666666666</v>
      </c>
      <c r="W27" s="9">
        <f t="shared" si="2"/>
        <v>81.66666666666667</v>
      </c>
      <c r="X27" s="14">
        <f t="shared" si="3"/>
        <v>40.833333333333336</v>
      </c>
    </row>
    <row r="28" spans="1:24" ht="18">
      <c r="A28" s="7"/>
      <c r="B28" s="7" t="s">
        <v>25</v>
      </c>
      <c r="C28" s="2">
        <v>2</v>
      </c>
      <c r="D28" s="2">
        <v>540</v>
      </c>
      <c r="E28" s="2">
        <v>485</v>
      </c>
      <c r="F28" s="5">
        <v>4</v>
      </c>
      <c r="G28" s="5">
        <v>4</v>
      </c>
      <c r="H28" s="5">
        <v>4</v>
      </c>
      <c r="I28" s="5">
        <v>4</v>
      </c>
      <c r="J28" s="5">
        <v>1</v>
      </c>
      <c r="K28" s="5">
        <v>4</v>
      </c>
      <c r="L28" s="5">
        <v>4</v>
      </c>
      <c r="M28" s="5">
        <v>4</v>
      </c>
      <c r="N28" s="5">
        <v>4</v>
      </c>
      <c r="O28" s="5">
        <v>2</v>
      </c>
      <c r="P28" s="5">
        <v>4</v>
      </c>
      <c r="Q28" s="5">
        <v>4</v>
      </c>
      <c r="R28" s="5">
        <v>4</v>
      </c>
      <c r="S28" s="5">
        <v>3</v>
      </c>
      <c r="T28" s="5">
        <v>1</v>
      </c>
      <c r="U28" s="2">
        <f t="shared" si="0"/>
        <v>51</v>
      </c>
      <c r="V28" s="8">
        <f t="shared" si="1"/>
        <v>3.4</v>
      </c>
      <c r="W28" s="9">
        <f t="shared" si="2"/>
        <v>85</v>
      </c>
      <c r="X28" s="14">
        <f t="shared" si="3"/>
        <v>42.5</v>
      </c>
    </row>
    <row r="29" spans="1:24" ht="18">
      <c r="A29" s="13" t="s">
        <v>26</v>
      </c>
      <c r="B29" s="7"/>
      <c r="C29" s="2"/>
      <c r="D29" s="14">
        <f aca="true" t="shared" si="4" ref="D29:S29">SUM(D3:D28)/26</f>
        <v>639.8076923076923</v>
      </c>
      <c r="E29" s="14">
        <f t="shared" si="4"/>
        <v>654.8076923076923</v>
      </c>
      <c r="F29" s="8">
        <f t="shared" si="4"/>
        <v>3.8846153846153846</v>
      </c>
      <c r="G29" s="8">
        <f t="shared" si="4"/>
        <v>3.923076923076923</v>
      </c>
      <c r="H29" s="8">
        <f t="shared" si="4"/>
        <v>3.8461538461538463</v>
      </c>
      <c r="I29" s="8">
        <f t="shared" si="4"/>
        <v>3.5384615384615383</v>
      </c>
      <c r="J29" s="8">
        <f t="shared" si="4"/>
        <v>2.730769230769231</v>
      </c>
      <c r="K29" s="8">
        <f t="shared" si="4"/>
        <v>3.8461538461538463</v>
      </c>
      <c r="L29" s="8">
        <f t="shared" si="4"/>
        <v>3.923076923076923</v>
      </c>
      <c r="M29" s="8">
        <f t="shared" si="4"/>
        <v>3.9615384615384617</v>
      </c>
      <c r="N29" s="8">
        <f t="shared" si="4"/>
        <v>2.6923076923076925</v>
      </c>
      <c r="O29" s="8">
        <f t="shared" si="4"/>
        <v>3.1153846153846154</v>
      </c>
      <c r="P29" s="8">
        <f t="shared" si="4"/>
        <v>4</v>
      </c>
      <c r="Q29" s="8">
        <f t="shared" si="4"/>
        <v>4</v>
      </c>
      <c r="R29" s="8">
        <f t="shared" si="4"/>
        <v>3.9615384615384617</v>
      </c>
      <c r="S29" s="8">
        <f t="shared" si="4"/>
        <v>2.4615384615384617</v>
      </c>
      <c r="T29" s="8">
        <f>SUM(T3:T28)/26</f>
        <v>2.5384615384615383</v>
      </c>
      <c r="U29" s="8">
        <f>SUM(U3:U28)/26</f>
        <v>52.42307692307692</v>
      </c>
      <c r="V29" s="8">
        <f>SUM(U29/15)</f>
        <v>3.4948717948717944</v>
      </c>
      <c r="W29" s="9">
        <f>SUM(V29/4)*100</f>
        <v>87.37179487179486</v>
      </c>
      <c r="X29" s="14">
        <f t="shared" si="3"/>
        <v>43.68589743589743</v>
      </c>
    </row>
  </sheetData>
  <mergeCells count="3">
    <mergeCell ref="F1:J1"/>
    <mergeCell ref="K1:O1"/>
    <mergeCell ref="P1:T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B25" sqref="B25"/>
    </sheetView>
  </sheetViews>
  <sheetFormatPr defaultColWidth="9.140625" defaultRowHeight="12.75"/>
  <cols>
    <col min="1" max="1" width="19.7109375" style="0" customWidth="1"/>
    <col min="2" max="2" width="13.57421875" style="0" bestFit="1" customWidth="1"/>
    <col min="3" max="3" width="7.28125" style="0" bestFit="1" customWidth="1"/>
    <col min="4" max="4" width="9.8515625" style="0" bestFit="1" customWidth="1"/>
    <col min="5" max="5" width="10.8515625" style="4" customWidth="1"/>
    <col min="6" max="8" width="6.8515625" style="0" bestFit="1" customWidth="1"/>
    <col min="9" max="9" width="7.421875" style="0" bestFit="1" customWidth="1"/>
    <col min="10" max="10" width="7.28125" style="0" bestFit="1" customWidth="1"/>
    <col min="13" max="13" width="0" style="0" hidden="1" customWidth="1"/>
    <col min="14" max="14" width="7.421875" style="0" bestFit="1" customWidth="1"/>
    <col min="15" max="15" width="7.28125" style="0" bestFit="1" customWidth="1"/>
    <col min="18" max="18" width="0" style="0" hidden="1" customWidth="1"/>
    <col min="19" max="19" width="7.421875" style="0" bestFit="1" customWidth="1"/>
    <col min="20" max="20" width="7.28125" style="0" bestFit="1" customWidth="1"/>
    <col min="21" max="21" width="9.140625" style="1" customWidth="1"/>
    <col min="22" max="22" width="9.8515625" style="6" bestFit="1" customWidth="1"/>
  </cols>
  <sheetData>
    <row r="1" spans="5:20" ht="23.25">
      <c r="E1"/>
      <c r="F1" s="17" t="s">
        <v>42</v>
      </c>
      <c r="G1" s="17"/>
      <c r="H1" s="17"/>
      <c r="I1" s="17"/>
      <c r="J1" s="17"/>
      <c r="K1" s="17" t="s">
        <v>43</v>
      </c>
      <c r="L1" s="17"/>
      <c r="M1" s="17"/>
      <c r="N1" s="17"/>
      <c r="O1" s="17"/>
      <c r="P1" s="17" t="s">
        <v>44</v>
      </c>
      <c r="Q1" s="17"/>
      <c r="R1" s="17"/>
      <c r="S1" s="17"/>
      <c r="T1" s="17"/>
    </row>
    <row r="2" spans="1:24" ht="18">
      <c r="A2" s="2" t="s">
        <v>0</v>
      </c>
      <c r="B2" s="2" t="s">
        <v>1</v>
      </c>
      <c r="C2" s="2" t="s">
        <v>27</v>
      </c>
      <c r="D2" s="2" t="s">
        <v>2</v>
      </c>
      <c r="E2" s="2" t="s">
        <v>68</v>
      </c>
      <c r="F2" s="5" t="s">
        <v>28</v>
      </c>
      <c r="G2" s="5" t="s">
        <v>29</v>
      </c>
      <c r="H2" s="5" t="s">
        <v>30</v>
      </c>
      <c r="I2" s="5" t="s">
        <v>35</v>
      </c>
      <c r="J2" s="5" t="s">
        <v>34</v>
      </c>
      <c r="K2" s="5" t="s">
        <v>28</v>
      </c>
      <c r="L2" s="5" t="s">
        <v>29</v>
      </c>
      <c r="M2" s="5" t="s">
        <v>30</v>
      </c>
      <c r="N2" s="5" t="s">
        <v>35</v>
      </c>
      <c r="O2" s="5" t="s">
        <v>34</v>
      </c>
      <c r="P2" s="5" t="s">
        <v>28</v>
      </c>
      <c r="Q2" s="5" t="s">
        <v>29</v>
      </c>
      <c r="R2" s="5" t="s">
        <v>30</v>
      </c>
      <c r="S2" s="5" t="s">
        <v>35</v>
      </c>
      <c r="T2" s="5" t="s">
        <v>34</v>
      </c>
      <c r="U2" s="5" t="s">
        <v>36</v>
      </c>
      <c r="V2" s="5" t="s">
        <v>38</v>
      </c>
      <c r="W2" s="2" t="s">
        <v>37</v>
      </c>
      <c r="X2" s="5" t="s">
        <v>69</v>
      </c>
    </row>
    <row r="3" spans="1:24" ht="18">
      <c r="A3" s="7"/>
      <c r="B3" s="7" t="s">
        <v>3</v>
      </c>
      <c r="C3" s="2">
        <v>2</v>
      </c>
      <c r="D3" s="2">
        <v>830</v>
      </c>
      <c r="E3" s="2">
        <v>670</v>
      </c>
      <c r="F3" s="5">
        <v>4</v>
      </c>
      <c r="G3" s="2">
        <v>4</v>
      </c>
      <c r="H3" s="2">
        <v>4</v>
      </c>
      <c r="I3" s="2">
        <v>2</v>
      </c>
      <c r="J3" s="2">
        <v>2</v>
      </c>
      <c r="K3" s="2">
        <v>4</v>
      </c>
      <c r="L3" s="2">
        <v>4</v>
      </c>
      <c r="M3" s="2"/>
      <c r="N3" s="2">
        <v>3</v>
      </c>
      <c r="O3" s="2">
        <v>1</v>
      </c>
      <c r="P3" s="2">
        <v>3</v>
      </c>
      <c r="Q3" s="2">
        <v>3</v>
      </c>
      <c r="R3" s="2"/>
      <c r="S3" s="2">
        <v>3</v>
      </c>
      <c r="T3" s="2">
        <v>1</v>
      </c>
      <c r="U3" s="2">
        <f>SUM(F3:T3)</f>
        <v>38</v>
      </c>
      <c r="V3" s="8">
        <f>SUM(U3/13)</f>
        <v>2.923076923076923</v>
      </c>
      <c r="W3" s="9">
        <f>SUM(V3/4)*100</f>
        <v>73.07692307692307</v>
      </c>
      <c r="X3" s="14">
        <f aca="true" t="shared" si="0" ref="X3:X28">(W3/100)*50</f>
        <v>36.53846153846153</v>
      </c>
    </row>
    <row r="4" spans="1:24" ht="18">
      <c r="A4" s="7"/>
      <c r="B4" s="7" t="s">
        <v>4</v>
      </c>
      <c r="C4" s="2">
        <v>1</v>
      </c>
      <c r="D4" s="2">
        <v>830</v>
      </c>
      <c r="E4" s="2">
        <v>510</v>
      </c>
      <c r="F4" s="5">
        <v>4</v>
      </c>
      <c r="G4" s="2">
        <v>4</v>
      </c>
      <c r="H4" s="2">
        <v>4</v>
      </c>
      <c r="I4" s="2">
        <v>2</v>
      </c>
      <c r="J4" s="2"/>
      <c r="K4" s="2">
        <v>4</v>
      </c>
      <c r="L4" s="2">
        <v>4</v>
      </c>
      <c r="M4" s="2"/>
      <c r="N4" s="2">
        <v>4</v>
      </c>
      <c r="O4" s="2"/>
      <c r="P4" s="2">
        <v>4</v>
      </c>
      <c r="Q4" s="2">
        <v>4</v>
      </c>
      <c r="R4" s="2"/>
      <c r="S4" s="2">
        <v>4</v>
      </c>
      <c r="T4" s="2"/>
      <c r="U4" s="2">
        <f aca="true" t="shared" si="1" ref="U4:U28">SUM(F4:T4)</f>
        <v>38</v>
      </c>
      <c r="V4" s="8">
        <f>SUM(U4/10)</f>
        <v>3.8</v>
      </c>
      <c r="W4" s="9">
        <f aca="true" t="shared" si="2" ref="W4:W28">SUM(V4/4)*100</f>
        <v>95</v>
      </c>
      <c r="X4" s="14">
        <f t="shared" si="0"/>
        <v>47.5</v>
      </c>
    </row>
    <row r="5" spans="1:24" ht="18">
      <c r="A5" s="7"/>
      <c r="B5" s="7" t="s">
        <v>5</v>
      </c>
      <c r="C5" s="2">
        <v>2</v>
      </c>
      <c r="D5" s="2">
        <v>695</v>
      </c>
      <c r="E5" s="2">
        <v>670</v>
      </c>
      <c r="F5" s="5">
        <v>4</v>
      </c>
      <c r="G5" s="2">
        <v>4</v>
      </c>
      <c r="H5" s="2">
        <v>2</v>
      </c>
      <c r="I5" s="2">
        <v>4</v>
      </c>
      <c r="J5" s="2"/>
      <c r="K5" s="2">
        <v>1</v>
      </c>
      <c r="L5" s="2">
        <v>4</v>
      </c>
      <c r="M5" s="2"/>
      <c r="N5" s="2">
        <v>4</v>
      </c>
      <c r="O5" s="2"/>
      <c r="P5" s="2">
        <v>3</v>
      </c>
      <c r="Q5" s="2">
        <v>4</v>
      </c>
      <c r="R5" s="2"/>
      <c r="S5" s="2">
        <v>3</v>
      </c>
      <c r="T5" s="2"/>
      <c r="U5" s="2">
        <f t="shared" si="1"/>
        <v>33</v>
      </c>
      <c r="V5" s="8">
        <f>SUM(U5/10)</f>
        <v>3.3</v>
      </c>
      <c r="W5" s="9">
        <f t="shared" si="2"/>
        <v>82.5</v>
      </c>
      <c r="X5" s="14">
        <f t="shared" si="0"/>
        <v>41.25</v>
      </c>
    </row>
    <row r="6" spans="1:24" ht="18">
      <c r="A6" s="7"/>
      <c r="B6" s="7" t="s">
        <v>6</v>
      </c>
      <c r="C6" s="2">
        <v>2</v>
      </c>
      <c r="D6" s="2">
        <v>545</v>
      </c>
      <c r="E6" s="2">
        <v>590</v>
      </c>
      <c r="F6" s="2">
        <v>4</v>
      </c>
      <c r="G6" s="2">
        <v>4</v>
      </c>
      <c r="H6" s="2">
        <v>4</v>
      </c>
      <c r="I6" s="2">
        <v>2</v>
      </c>
      <c r="J6" s="2">
        <v>2</v>
      </c>
      <c r="K6" s="2">
        <v>1</v>
      </c>
      <c r="L6" s="2">
        <v>4</v>
      </c>
      <c r="M6" s="2"/>
      <c r="N6" s="2">
        <v>1</v>
      </c>
      <c r="O6" s="2">
        <v>1</v>
      </c>
      <c r="P6" s="2">
        <v>1</v>
      </c>
      <c r="Q6" s="2">
        <v>4</v>
      </c>
      <c r="R6" s="2"/>
      <c r="S6" s="2">
        <v>1</v>
      </c>
      <c r="T6" s="2">
        <v>1</v>
      </c>
      <c r="U6" s="2">
        <f t="shared" si="1"/>
        <v>30</v>
      </c>
      <c r="V6" s="8">
        <f>SUM(U6/13)</f>
        <v>2.3076923076923075</v>
      </c>
      <c r="W6" s="9">
        <f t="shared" si="2"/>
        <v>57.692307692307686</v>
      </c>
      <c r="X6" s="14">
        <f t="shared" si="0"/>
        <v>28.846153846153843</v>
      </c>
    </row>
    <row r="7" spans="1:24" ht="18">
      <c r="A7" s="7"/>
      <c r="B7" s="7" t="s">
        <v>7</v>
      </c>
      <c r="C7" s="2">
        <v>2</v>
      </c>
      <c r="D7" s="2">
        <v>605</v>
      </c>
      <c r="E7" s="2">
        <v>775</v>
      </c>
      <c r="F7" s="5">
        <v>4</v>
      </c>
      <c r="G7" s="2">
        <v>4</v>
      </c>
      <c r="H7" s="2">
        <v>4</v>
      </c>
      <c r="I7" s="2">
        <v>1</v>
      </c>
      <c r="J7" s="2">
        <v>1</v>
      </c>
      <c r="K7" s="2">
        <v>4</v>
      </c>
      <c r="L7" s="2">
        <v>4</v>
      </c>
      <c r="M7" s="2"/>
      <c r="N7" s="2">
        <v>1</v>
      </c>
      <c r="O7" s="2">
        <v>1</v>
      </c>
      <c r="P7" s="2">
        <v>4</v>
      </c>
      <c r="Q7" s="2">
        <v>2</v>
      </c>
      <c r="R7" s="2"/>
      <c r="S7" s="2">
        <v>2</v>
      </c>
      <c r="T7" s="2">
        <v>1</v>
      </c>
      <c r="U7" s="2">
        <f t="shared" si="1"/>
        <v>33</v>
      </c>
      <c r="V7" s="8">
        <f>SUM(U7/13)</f>
        <v>2.5384615384615383</v>
      </c>
      <c r="W7" s="9">
        <f t="shared" si="2"/>
        <v>63.46153846153846</v>
      </c>
      <c r="X7" s="14">
        <f t="shared" si="0"/>
        <v>31.73076923076923</v>
      </c>
    </row>
    <row r="8" spans="1:24" ht="18">
      <c r="A8" s="7"/>
      <c r="B8" s="7" t="s">
        <v>8</v>
      </c>
      <c r="C8" s="2">
        <v>2</v>
      </c>
      <c r="D8" s="2">
        <v>560</v>
      </c>
      <c r="E8" s="2">
        <v>655</v>
      </c>
      <c r="F8" s="5">
        <v>4</v>
      </c>
      <c r="G8" s="2">
        <v>4</v>
      </c>
      <c r="H8" s="2">
        <v>3</v>
      </c>
      <c r="I8" s="2">
        <v>2</v>
      </c>
      <c r="J8" s="2">
        <v>4</v>
      </c>
      <c r="K8" s="2">
        <v>4</v>
      </c>
      <c r="L8" s="2">
        <v>4</v>
      </c>
      <c r="M8" s="2"/>
      <c r="N8" s="2">
        <v>2</v>
      </c>
      <c r="O8" s="2">
        <v>4</v>
      </c>
      <c r="P8" s="2">
        <v>4</v>
      </c>
      <c r="Q8" s="2">
        <v>3</v>
      </c>
      <c r="R8" s="2"/>
      <c r="S8" s="2">
        <v>2</v>
      </c>
      <c r="T8" s="2">
        <v>4</v>
      </c>
      <c r="U8" s="2">
        <f t="shared" si="1"/>
        <v>44</v>
      </c>
      <c r="V8" s="8">
        <f>SUM(U8/13)</f>
        <v>3.3846153846153846</v>
      </c>
      <c r="W8" s="9">
        <f t="shared" si="2"/>
        <v>84.61538461538461</v>
      </c>
      <c r="X8" s="14">
        <f t="shared" si="0"/>
        <v>42.30769230769231</v>
      </c>
    </row>
    <row r="9" spans="1:24" ht="18">
      <c r="A9" s="7"/>
      <c r="B9" s="7" t="s">
        <v>4</v>
      </c>
      <c r="C9" s="2">
        <v>2</v>
      </c>
      <c r="D9" s="2">
        <v>515</v>
      </c>
      <c r="E9" s="2">
        <v>620</v>
      </c>
      <c r="F9" s="5">
        <v>4</v>
      </c>
      <c r="G9" s="2">
        <v>4</v>
      </c>
      <c r="H9" s="2">
        <v>3</v>
      </c>
      <c r="I9" s="2">
        <v>1</v>
      </c>
      <c r="J9" s="2">
        <v>4</v>
      </c>
      <c r="K9" s="2">
        <v>3</v>
      </c>
      <c r="L9" s="2">
        <v>4</v>
      </c>
      <c r="M9" s="2"/>
      <c r="N9" s="2">
        <v>2</v>
      </c>
      <c r="O9" s="2">
        <v>4</v>
      </c>
      <c r="P9" s="2">
        <v>3</v>
      </c>
      <c r="Q9" s="2">
        <v>4</v>
      </c>
      <c r="R9" s="2"/>
      <c r="S9" s="2">
        <v>4</v>
      </c>
      <c r="T9" s="2">
        <v>4</v>
      </c>
      <c r="U9" s="2">
        <f t="shared" si="1"/>
        <v>44</v>
      </c>
      <c r="V9" s="8">
        <f>SUM(U9/13)</f>
        <v>3.3846153846153846</v>
      </c>
      <c r="W9" s="9">
        <f t="shared" si="2"/>
        <v>84.61538461538461</v>
      </c>
      <c r="X9" s="14">
        <f t="shared" si="0"/>
        <v>42.30769230769231</v>
      </c>
    </row>
    <row r="10" spans="1:24" ht="18">
      <c r="A10" s="7"/>
      <c r="B10" s="7" t="s">
        <v>9</v>
      </c>
      <c r="C10" s="2">
        <v>2</v>
      </c>
      <c r="D10" s="2">
        <v>660</v>
      </c>
      <c r="E10" s="2">
        <v>920</v>
      </c>
      <c r="F10" s="5">
        <v>4</v>
      </c>
      <c r="G10" s="2">
        <v>4</v>
      </c>
      <c r="H10" s="2">
        <v>4</v>
      </c>
      <c r="I10" s="2">
        <v>1</v>
      </c>
      <c r="J10" s="2">
        <v>2</v>
      </c>
      <c r="K10" s="2">
        <v>3</v>
      </c>
      <c r="L10" s="2">
        <v>2</v>
      </c>
      <c r="M10" s="2"/>
      <c r="N10" s="2">
        <v>2</v>
      </c>
      <c r="O10" s="2">
        <v>3</v>
      </c>
      <c r="P10" s="2">
        <v>4</v>
      </c>
      <c r="Q10" s="2">
        <v>3</v>
      </c>
      <c r="R10" s="2"/>
      <c r="S10" s="2">
        <v>1</v>
      </c>
      <c r="T10" s="2">
        <v>2</v>
      </c>
      <c r="U10" s="2">
        <f t="shared" si="1"/>
        <v>35</v>
      </c>
      <c r="V10" s="8">
        <f>SUM(U10/13)</f>
        <v>2.6923076923076925</v>
      </c>
      <c r="W10" s="9">
        <f t="shared" si="2"/>
        <v>67.3076923076923</v>
      </c>
      <c r="X10" s="14">
        <f t="shared" si="0"/>
        <v>33.65384615384615</v>
      </c>
    </row>
    <row r="11" spans="1:24" ht="18">
      <c r="A11" s="7"/>
      <c r="B11" s="7" t="s">
        <v>10</v>
      </c>
      <c r="C11" s="2">
        <v>1</v>
      </c>
      <c r="D11" s="2">
        <v>510</v>
      </c>
      <c r="E11" s="2">
        <v>400</v>
      </c>
      <c r="F11" s="5">
        <v>4</v>
      </c>
      <c r="G11" s="2">
        <v>4</v>
      </c>
      <c r="H11" s="2">
        <v>1</v>
      </c>
      <c r="I11" s="2">
        <v>1</v>
      </c>
      <c r="J11" s="2"/>
      <c r="K11" s="2">
        <v>4</v>
      </c>
      <c r="L11" s="2">
        <v>1</v>
      </c>
      <c r="M11" s="2"/>
      <c r="N11" s="2">
        <v>3</v>
      </c>
      <c r="O11" s="2"/>
      <c r="P11" s="2">
        <v>4</v>
      </c>
      <c r="Q11" s="2">
        <v>1</v>
      </c>
      <c r="R11" s="2"/>
      <c r="S11" s="2">
        <v>3</v>
      </c>
      <c r="T11" s="2"/>
      <c r="U11" s="2">
        <f t="shared" si="1"/>
        <v>26</v>
      </c>
      <c r="V11" s="8">
        <f>SUM(U11/10)</f>
        <v>2.6</v>
      </c>
      <c r="W11" s="9">
        <f t="shared" si="2"/>
        <v>65</v>
      </c>
      <c r="X11" s="14">
        <f t="shared" si="0"/>
        <v>32.5</v>
      </c>
    </row>
    <row r="12" spans="1:24" ht="18">
      <c r="A12" s="7"/>
      <c r="B12" s="7" t="s">
        <v>11</v>
      </c>
      <c r="C12" s="2">
        <v>1</v>
      </c>
      <c r="D12" s="2">
        <v>810</v>
      </c>
      <c r="E12" s="2">
        <v>555</v>
      </c>
      <c r="F12" s="5">
        <v>4</v>
      </c>
      <c r="G12" s="2">
        <v>3</v>
      </c>
      <c r="H12" s="2">
        <v>3</v>
      </c>
      <c r="I12" s="2">
        <v>1</v>
      </c>
      <c r="J12" s="2">
        <v>2</v>
      </c>
      <c r="K12" s="2">
        <v>3</v>
      </c>
      <c r="L12" s="2">
        <v>4</v>
      </c>
      <c r="M12" s="2"/>
      <c r="N12" s="2">
        <v>3</v>
      </c>
      <c r="O12" s="2">
        <v>1</v>
      </c>
      <c r="P12" s="2">
        <v>4</v>
      </c>
      <c r="Q12" s="2">
        <v>4</v>
      </c>
      <c r="R12" s="2"/>
      <c r="S12" s="2">
        <v>2</v>
      </c>
      <c r="T12" s="2">
        <v>1</v>
      </c>
      <c r="U12" s="2">
        <f t="shared" si="1"/>
        <v>35</v>
      </c>
      <c r="V12" s="8">
        <f>SUM(U12/13)</f>
        <v>2.6923076923076925</v>
      </c>
      <c r="W12" s="9">
        <f t="shared" si="2"/>
        <v>67.3076923076923</v>
      </c>
      <c r="X12" s="14">
        <f t="shared" si="0"/>
        <v>33.65384615384615</v>
      </c>
    </row>
    <row r="13" spans="1:24" ht="18">
      <c r="A13" s="7"/>
      <c r="B13" s="7" t="s">
        <v>12</v>
      </c>
      <c r="C13" s="2">
        <v>2</v>
      </c>
      <c r="D13" s="2">
        <v>690</v>
      </c>
      <c r="E13" s="2">
        <v>745</v>
      </c>
      <c r="F13" s="2">
        <v>4</v>
      </c>
      <c r="G13" s="2">
        <v>4</v>
      </c>
      <c r="H13" s="2">
        <v>4</v>
      </c>
      <c r="I13" s="2">
        <v>4</v>
      </c>
      <c r="J13" s="2"/>
      <c r="K13" s="2">
        <v>4</v>
      </c>
      <c r="L13" s="2">
        <v>4</v>
      </c>
      <c r="M13" s="2"/>
      <c r="N13" s="2">
        <v>2</v>
      </c>
      <c r="O13" s="2"/>
      <c r="P13" s="2">
        <v>4</v>
      </c>
      <c r="Q13" s="2">
        <v>4</v>
      </c>
      <c r="R13" s="2"/>
      <c r="S13" s="2">
        <v>4</v>
      </c>
      <c r="T13" s="2"/>
      <c r="U13" s="2">
        <f>SUM(F13:T13)</f>
        <v>38</v>
      </c>
      <c r="V13" s="8">
        <f>SUM(U13/10)</f>
        <v>3.8</v>
      </c>
      <c r="W13" s="9">
        <f t="shared" si="2"/>
        <v>95</v>
      </c>
      <c r="X13" s="14">
        <f t="shared" si="0"/>
        <v>47.5</v>
      </c>
    </row>
    <row r="14" spans="1:24" ht="18">
      <c r="A14" s="7"/>
      <c r="B14" s="7" t="s">
        <v>13</v>
      </c>
      <c r="C14" s="2">
        <v>2</v>
      </c>
      <c r="D14" s="2">
        <v>235</v>
      </c>
      <c r="E14" s="2">
        <v>655</v>
      </c>
      <c r="F14" s="2">
        <v>4</v>
      </c>
      <c r="G14" s="2">
        <v>4</v>
      </c>
      <c r="H14" s="2">
        <v>4</v>
      </c>
      <c r="I14" s="2">
        <v>4</v>
      </c>
      <c r="J14" s="2">
        <v>2</v>
      </c>
      <c r="K14" s="2">
        <v>4</v>
      </c>
      <c r="L14" s="2">
        <v>4</v>
      </c>
      <c r="M14" s="2"/>
      <c r="N14" s="2">
        <v>2</v>
      </c>
      <c r="O14" s="2">
        <v>1</v>
      </c>
      <c r="P14" s="2">
        <v>4</v>
      </c>
      <c r="Q14" s="2">
        <v>4</v>
      </c>
      <c r="R14" s="2"/>
      <c r="S14" s="2">
        <v>3</v>
      </c>
      <c r="T14" s="2">
        <v>1</v>
      </c>
      <c r="U14" s="2">
        <f t="shared" si="1"/>
        <v>41</v>
      </c>
      <c r="V14" s="8">
        <f>SUM(U14/13)</f>
        <v>3.1538461538461537</v>
      </c>
      <c r="W14" s="9">
        <f t="shared" si="2"/>
        <v>78.84615384615384</v>
      </c>
      <c r="X14" s="14">
        <f t="shared" si="0"/>
        <v>39.42307692307692</v>
      </c>
    </row>
    <row r="15" spans="1:24" ht="18">
      <c r="A15" s="7"/>
      <c r="B15" s="7" t="s">
        <v>14</v>
      </c>
      <c r="C15" s="2">
        <v>1</v>
      </c>
      <c r="D15" s="2">
        <v>760</v>
      </c>
      <c r="E15" s="2">
        <v>710</v>
      </c>
      <c r="F15" s="5">
        <v>3</v>
      </c>
      <c r="G15" s="2">
        <v>4</v>
      </c>
      <c r="H15" s="2">
        <v>4</v>
      </c>
      <c r="I15" s="2">
        <v>3</v>
      </c>
      <c r="J15" s="2"/>
      <c r="K15" s="2">
        <v>3</v>
      </c>
      <c r="L15" s="2">
        <v>4</v>
      </c>
      <c r="M15" s="2"/>
      <c r="N15" s="2">
        <v>3</v>
      </c>
      <c r="O15" s="2"/>
      <c r="P15" s="2">
        <v>3</v>
      </c>
      <c r="Q15" s="2">
        <v>4</v>
      </c>
      <c r="R15" s="2"/>
      <c r="S15" s="2">
        <v>3</v>
      </c>
      <c r="T15" s="2"/>
      <c r="U15" s="2">
        <f t="shared" si="1"/>
        <v>34</v>
      </c>
      <c r="V15" s="8">
        <f>SUM(U15/10)</f>
        <v>3.4</v>
      </c>
      <c r="W15" s="9">
        <f t="shared" si="2"/>
        <v>85</v>
      </c>
      <c r="X15" s="14">
        <f t="shared" si="0"/>
        <v>42.5</v>
      </c>
    </row>
    <row r="16" spans="1:24" ht="18">
      <c r="A16" s="7"/>
      <c r="B16" s="7" t="s">
        <v>15</v>
      </c>
      <c r="C16" s="2">
        <v>1</v>
      </c>
      <c r="D16" s="2">
        <v>670</v>
      </c>
      <c r="E16" s="2">
        <v>735</v>
      </c>
      <c r="F16" s="5">
        <v>4</v>
      </c>
      <c r="G16" s="2">
        <v>4</v>
      </c>
      <c r="H16" s="2">
        <v>2</v>
      </c>
      <c r="I16" s="2">
        <v>2</v>
      </c>
      <c r="J16" s="2">
        <v>4</v>
      </c>
      <c r="K16" s="2">
        <v>4</v>
      </c>
      <c r="L16" s="2">
        <v>3</v>
      </c>
      <c r="M16" s="2"/>
      <c r="N16" s="2">
        <v>2</v>
      </c>
      <c r="O16" s="2">
        <v>4</v>
      </c>
      <c r="P16" s="2">
        <v>4</v>
      </c>
      <c r="Q16" s="2">
        <v>1</v>
      </c>
      <c r="R16" s="2"/>
      <c r="S16" s="2">
        <v>1</v>
      </c>
      <c r="T16" s="2">
        <v>4</v>
      </c>
      <c r="U16" s="2">
        <f t="shared" si="1"/>
        <v>39</v>
      </c>
      <c r="V16" s="8">
        <f>SUM(U16/13)</f>
        <v>3</v>
      </c>
      <c r="W16" s="9">
        <f t="shared" si="2"/>
        <v>75</v>
      </c>
      <c r="X16" s="14">
        <f t="shared" si="0"/>
        <v>37.5</v>
      </c>
    </row>
    <row r="17" spans="1:24" ht="18">
      <c r="A17" s="7"/>
      <c r="B17" s="7" t="s">
        <v>16</v>
      </c>
      <c r="C17" s="2">
        <v>2</v>
      </c>
      <c r="D17" s="2">
        <v>735</v>
      </c>
      <c r="E17" s="2">
        <v>605</v>
      </c>
      <c r="F17" s="5">
        <v>3</v>
      </c>
      <c r="G17" s="2">
        <v>4</v>
      </c>
      <c r="H17" s="2">
        <v>1</v>
      </c>
      <c r="I17" s="2">
        <v>2</v>
      </c>
      <c r="J17" s="2"/>
      <c r="K17" s="2">
        <v>4</v>
      </c>
      <c r="L17" s="2">
        <v>1</v>
      </c>
      <c r="M17" s="2"/>
      <c r="N17" s="2">
        <v>1</v>
      </c>
      <c r="O17" s="2"/>
      <c r="P17" s="2">
        <v>1</v>
      </c>
      <c r="Q17" s="2">
        <v>1</v>
      </c>
      <c r="R17" s="2"/>
      <c r="S17" s="2">
        <v>1</v>
      </c>
      <c r="T17" s="2"/>
      <c r="U17" s="2">
        <f t="shared" si="1"/>
        <v>19</v>
      </c>
      <c r="V17" s="8">
        <f>SUM(U17/10)</f>
        <v>1.9</v>
      </c>
      <c r="W17" s="9">
        <f t="shared" si="2"/>
        <v>47.5</v>
      </c>
      <c r="X17" s="14">
        <f t="shared" si="0"/>
        <v>23.75</v>
      </c>
    </row>
    <row r="18" spans="1:24" ht="18">
      <c r="A18" s="7"/>
      <c r="B18" s="7" t="s">
        <v>17</v>
      </c>
      <c r="C18" s="2">
        <v>1</v>
      </c>
      <c r="D18" s="2">
        <v>460</v>
      </c>
      <c r="E18" s="2">
        <v>700</v>
      </c>
      <c r="F18" s="2">
        <v>4</v>
      </c>
      <c r="G18" s="2">
        <v>4</v>
      </c>
      <c r="H18" s="2">
        <v>4</v>
      </c>
      <c r="I18" s="2">
        <v>2</v>
      </c>
      <c r="J18" s="2"/>
      <c r="K18" s="2">
        <v>4</v>
      </c>
      <c r="L18" s="2">
        <v>3</v>
      </c>
      <c r="M18" s="2"/>
      <c r="N18" s="2">
        <v>3</v>
      </c>
      <c r="O18" s="2"/>
      <c r="P18" s="2">
        <v>4</v>
      </c>
      <c r="Q18" s="2">
        <v>4</v>
      </c>
      <c r="R18" s="2"/>
      <c r="S18" s="2">
        <v>2</v>
      </c>
      <c r="T18" s="2"/>
      <c r="U18" s="2">
        <f t="shared" si="1"/>
        <v>34</v>
      </c>
      <c r="V18" s="8">
        <f>SUM(U18/10)</f>
        <v>3.4</v>
      </c>
      <c r="W18" s="9">
        <f t="shared" si="2"/>
        <v>85</v>
      </c>
      <c r="X18" s="14">
        <f t="shared" si="0"/>
        <v>42.5</v>
      </c>
    </row>
    <row r="19" spans="1:24" ht="18">
      <c r="A19" s="7"/>
      <c r="B19" s="7" t="s">
        <v>4</v>
      </c>
      <c r="C19" s="2">
        <v>2</v>
      </c>
      <c r="D19" s="2">
        <v>290</v>
      </c>
      <c r="E19" s="2">
        <v>500</v>
      </c>
      <c r="F19" s="2">
        <v>4</v>
      </c>
      <c r="G19" s="2">
        <v>4</v>
      </c>
      <c r="H19" s="2">
        <v>4</v>
      </c>
      <c r="I19" s="2">
        <v>4</v>
      </c>
      <c r="J19" s="2">
        <v>1</v>
      </c>
      <c r="K19" s="2">
        <v>4</v>
      </c>
      <c r="L19" s="2">
        <v>3</v>
      </c>
      <c r="M19" s="2"/>
      <c r="N19" s="2">
        <v>3</v>
      </c>
      <c r="O19" s="2">
        <v>1</v>
      </c>
      <c r="P19" s="2">
        <v>4</v>
      </c>
      <c r="Q19" s="2">
        <v>3</v>
      </c>
      <c r="R19" s="2"/>
      <c r="S19" s="2">
        <v>3</v>
      </c>
      <c r="T19" s="2">
        <v>1</v>
      </c>
      <c r="U19" s="2">
        <f t="shared" si="1"/>
        <v>39</v>
      </c>
      <c r="V19" s="8">
        <f>SUM(U19/13)</f>
        <v>3</v>
      </c>
      <c r="W19" s="9">
        <f t="shared" si="2"/>
        <v>75</v>
      </c>
      <c r="X19" s="14">
        <f t="shared" si="0"/>
        <v>37.5</v>
      </c>
    </row>
    <row r="20" spans="1:24" ht="18">
      <c r="A20" s="7"/>
      <c r="B20" s="7" t="s">
        <v>18</v>
      </c>
      <c r="C20" s="2">
        <v>2</v>
      </c>
      <c r="D20" s="2">
        <v>610</v>
      </c>
      <c r="E20" s="2">
        <v>705</v>
      </c>
      <c r="F20" s="2">
        <v>3</v>
      </c>
      <c r="G20" s="2">
        <v>4</v>
      </c>
      <c r="H20" s="2">
        <v>4</v>
      </c>
      <c r="I20" s="2">
        <v>3</v>
      </c>
      <c r="J20" s="2">
        <v>1</v>
      </c>
      <c r="K20" s="2">
        <v>4</v>
      </c>
      <c r="L20" s="2">
        <v>1</v>
      </c>
      <c r="M20" s="2"/>
      <c r="N20" s="2">
        <v>2</v>
      </c>
      <c r="O20" s="2">
        <v>1</v>
      </c>
      <c r="P20" s="2">
        <v>4</v>
      </c>
      <c r="Q20" s="2">
        <v>4</v>
      </c>
      <c r="R20" s="2"/>
      <c r="S20" s="2">
        <v>2</v>
      </c>
      <c r="T20" s="2">
        <v>4</v>
      </c>
      <c r="U20" s="2">
        <f t="shared" si="1"/>
        <v>37</v>
      </c>
      <c r="V20" s="8">
        <f>SUM(U20/13)</f>
        <v>2.8461538461538463</v>
      </c>
      <c r="W20" s="9">
        <f t="shared" si="2"/>
        <v>71.15384615384616</v>
      </c>
      <c r="X20" s="14">
        <f t="shared" si="0"/>
        <v>35.57692307692308</v>
      </c>
    </row>
    <row r="21" spans="1:24" ht="18">
      <c r="A21" s="7"/>
      <c r="B21" s="7" t="s">
        <v>19</v>
      </c>
      <c r="C21" s="2">
        <v>1</v>
      </c>
      <c r="D21" s="2">
        <v>685</v>
      </c>
      <c r="E21" s="2">
        <v>910</v>
      </c>
      <c r="F21" s="2">
        <v>4</v>
      </c>
      <c r="G21" s="2">
        <v>4</v>
      </c>
      <c r="H21" s="2">
        <v>4</v>
      </c>
      <c r="I21" s="2">
        <v>4</v>
      </c>
      <c r="J21" s="2">
        <v>1</v>
      </c>
      <c r="K21" s="2">
        <v>4</v>
      </c>
      <c r="L21" s="2">
        <v>4</v>
      </c>
      <c r="M21" s="2"/>
      <c r="N21" s="2">
        <v>4</v>
      </c>
      <c r="O21" s="2">
        <v>1</v>
      </c>
      <c r="P21" s="2">
        <v>4</v>
      </c>
      <c r="Q21" s="2">
        <v>4</v>
      </c>
      <c r="R21" s="2"/>
      <c r="S21" s="2">
        <v>3</v>
      </c>
      <c r="T21" s="2">
        <v>1</v>
      </c>
      <c r="U21" s="2">
        <f t="shared" si="1"/>
        <v>42</v>
      </c>
      <c r="V21" s="8">
        <f>SUM(U21/13)</f>
        <v>3.230769230769231</v>
      </c>
      <c r="W21" s="9">
        <f t="shared" si="2"/>
        <v>80.76923076923077</v>
      </c>
      <c r="X21" s="14">
        <f t="shared" si="0"/>
        <v>40.38461538461539</v>
      </c>
    </row>
    <row r="22" spans="1:24" ht="18">
      <c r="A22" s="7"/>
      <c r="B22" s="7" t="s">
        <v>20</v>
      </c>
      <c r="C22" s="2">
        <v>1</v>
      </c>
      <c r="D22" s="2">
        <v>935</v>
      </c>
      <c r="E22" s="2">
        <v>1015</v>
      </c>
      <c r="F22" s="5">
        <v>4</v>
      </c>
      <c r="G22" s="2">
        <v>3</v>
      </c>
      <c r="H22" s="2">
        <v>4</v>
      </c>
      <c r="I22" s="2">
        <v>3</v>
      </c>
      <c r="J22" s="2"/>
      <c r="K22" s="2">
        <v>3</v>
      </c>
      <c r="L22" s="2">
        <v>4</v>
      </c>
      <c r="M22" s="2"/>
      <c r="N22" s="2">
        <v>3</v>
      </c>
      <c r="O22" s="2"/>
      <c r="P22" s="2">
        <v>3</v>
      </c>
      <c r="Q22" s="2">
        <v>4</v>
      </c>
      <c r="R22" s="2"/>
      <c r="S22" s="2">
        <v>3</v>
      </c>
      <c r="T22" s="2"/>
      <c r="U22" s="2">
        <f t="shared" si="1"/>
        <v>34</v>
      </c>
      <c r="V22" s="8">
        <f>SUM(U22/10)</f>
        <v>3.4</v>
      </c>
      <c r="W22" s="9">
        <f t="shared" si="2"/>
        <v>85</v>
      </c>
      <c r="X22" s="14">
        <f t="shared" si="0"/>
        <v>42.5</v>
      </c>
    </row>
    <row r="23" spans="1:24" ht="18">
      <c r="A23" s="7"/>
      <c r="B23" s="7" t="s">
        <v>4</v>
      </c>
      <c r="C23" s="2">
        <v>2</v>
      </c>
      <c r="D23" s="2">
        <v>540</v>
      </c>
      <c r="E23" s="2">
        <v>695</v>
      </c>
      <c r="F23" s="5">
        <v>4</v>
      </c>
      <c r="G23" s="2">
        <v>4</v>
      </c>
      <c r="H23" s="2">
        <v>4</v>
      </c>
      <c r="I23" s="2">
        <v>4</v>
      </c>
      <c r="J23" s="2"/>
      <c r="K23" s="2">
        <v>3</v>
      </c>
      <c r="L23" s="2">
        <v>1</v>
      </c>
      <c r="M23" s="2"/>
      <c r="N23" s="2">
        <v>3</v>
      </c>
      <c r="O23" s="2"/>
      <c r="P23" s="2">
        <v>3</v>
      </c>
      <c r="Q23" s="2">
        <v>4</v>
      </c>
      <c r="R23" s="2"/>
      <c r="S23" s="2">
        <v>3</v>
      </c>
      <c r="T23" s="2"/>
      <c r="U23" s="2">
        <f t="shared" si="1"/>
        <v>33</v>
      </c>
      <c r="V23" s="8">
        <f>SUM(U23/10)</f>
        <v>3.3</v>
      </c>
      <c r="W23" s="9">
        <f t="shared" si="2"/>
        <v>82.5</v>
      </c>
      <c r="X23" s="14">
        <f t="shared" si="0"/>
        <v>41.25</v>
      </c>
    </row>
    <row r="24" spans="1:24" s="4" customFormat="1" ht="18">
      <c r="A24" s="7"/>
      <c r="B24" s="7" t="s">
        <v>21</v>
      </c>
      <c r="C24" s="2">
        <v>1</v>
      </c>
      <c r="D24" s="2">
        <v>860</v>
      </c>
      <c r="E24" s="2">
        <v>610</v>
      </c>
      <c r="F24" s="5">
        <v>3</v>
      </c>
      <c r="G24" s="2">
        <v>4</v>
      </c>
      <c r="H24" s="2">
        <v>4</v>
      </c>
      <c r="I24" s="2">
        <v>4</v>
      </c>
      <c r="J24" s="2">
        <v>2</v>
      </c>
      <c r="K24" s="2">
        <v>4</v>
      </c>
      <c r="L24" s="2">
        <v>4</v>
      </c>
      <c r="M24" s="2"/>
      <c r="N24" s="2">
        <v>4</v>
      </c>
      <c r="O24" s="2">
        <v>1</v>
      </c>
      <c r="P24" s="2">
        <v>2</v>
      </c>
      <c r="Q24" s="2">
        <v>4</v>
      </c>
      <c r="R24" s="2"/>
      <c r="S24" s="2">
        <v>2</v>
      </c>
      <c r="T24" s="2">
        <v>1</v>
      </c>
      <c r="U24" s="2">
        <f t="shared" si="1"/>
        <v>39</v>
      </c>
      <c r="V24" s="8">
        <f>SUM(U24/13)</f>
        <v>3</v>
      </c>
      <c r="W24" s="9">
        <f t="shared" si="2"/>
        <v>75</v>
      </c>
      <c r="X24" s="14">
        <f t="shared" si="0"/>
        <v>37.5</v>
      </c>
    </row>
    <row r="25" spans="1:24" ht="18">
      <c r="A25" s="7"/>
      <c r="B25" s="7" t="s">
        <v>22</v>
      </c>
      <c r="C25" s="2">
        <v>2</v>
      </c>
      <c r="D25" s="2">
        <v>655</v>
      </c>
      <c r="E25" s="2">
        <v>560</v>
      </c>
      <c r="F25" s="5">
        <v>4</v>
      </c>
      <c r="G25" s="2">
        <v>4</v>
      </c>
      <c r="H25" s="2">
        <v>4</v>
      </c>
      <c r="I25" s="2">
        <v>4</v>
      </c>
      <c r="J25" s="2">
        <v>2</v>
      </c>
      <c r="K25" s="5">
        <v>4</v>
      </c>
      <c r="L25" s="2">
        <v>3</v>
      </c>
      <c r="M25" s="2"/>
      <c r="N25" s="2">
        <v>4</v>
      </c>
      <c r="O25" s="2">
        <v>1</v>
      </c>
      <c r="P25" s="5">
        <v>4</v>
      </c>
      <c r="Q25" s="2">
        <v>3</v>
      </c>
      <c r="R25" s="2"/>
      <c r="S25" s="2">
        <v>1</v>
      </c>
      <c r="T25" s="2">
        <v>2</v>
      </c>
      <c r="U25" s="2">
        <f t="shared" si="1"/>
        <v>40</v>
      </c>
      <c r="V25" s="8">
        <f>SUM(U25/13)</f>
        <v>3.076923076923077</v>
      </c>
      <c r="W25" s="9">
        <f t="shared" si="2"/>
        <v>76.92307692307693</v>
      </c>
      <c r="X25" s="14">
        <f t="shared" si="0"/>
        <v>38.46153846153847</v>
      </c>
    </row>
    <row r="26" spans="1:24" ht="18">
      <c r="A26" s="7"/>
      <c r="B26" s="7" t="s">
        <v>23</v>
      </c>
      <c r="C26" s="2">
        <v>1</v>
      </c>
      <c r="D26" s="2">
        <v>490</v>
      </c>
      <c r="E26" s="2">
        <v>495</v>
      </c>
      <c r="F26" s="5">
        <v>4</v>
      </c>
      <c r="G26" s="2">
        <v>4</v>
      </c>
      <c r="H26" s="2">
        <v>3</v>
      </c>
      <c r="I26" s="2">
        <v>1</v>
      </c>
      <c r="J26" s="2"/>
      <c r="K26" s="5">
        <v>3</v>
      </c>
      <c r="L26" s="2">
        <v>4</v>
      </c>
      <c r="M26" s="2"/>
      <c r="N26" s="2">
        <v>2</v>
      </c>
      <c r="O26" s="2"/>
      <c r="P26" s="5">
        <v>3</v>
      </c>
      <c r="Q26" s="2">
        <v>1</v>
      </c>
      <c r="R26" s="2"/>
      <c r="S26" s="2">
        <v>2</v>
      </c>
      <c r="T26" s="2"/>
      <c r="U26" s="2">
        <f t="shared" si="1"/>
        <v>27</v>
      </c>
      <c r="V26" s="8">
        <f>SUM(U26/10)</f>
        <v>2.7</v>
      </c>
      <c r="W26" s="9">
        <f t="shared" si="2"/>
        <v>67.5</v>
      </c>
      <c r="X26" s="14">
        <f t="shared" si="0"/>
        <v>33.75</v>
      </c>
    </row>
    <row r="27" spans="1:24" ht="18">
      <c r="A27" s="7"/>
      <c r="B27" s="7" t="s">
        <v>24</v>
      </c>
      <c r="C27" s="2">
        <v>2</v>
      </c>
      <c r="D27" s="2">
        <v>920</v>
      </c>
      <c r="E27" s="2">
        <v>535</v>
      </c>
      <c r="F27" s="5">
        <v>4</v>
      </c>
      <c r="G27" s="2">
        <v>3</v>
      </c>
      <c r="H27" s="2">
        <v>4</v>
      </c>
      <c r="I27" s="2">
        <v>1</v>
      </c>
      <c r="J27" s="2"/>
      <c r="K27" s="5">
        <v>2</v>
      </c>
      <c r="L27" s="2">
        <v>4</v>
      </c>
      <c r="M27" s="2"/>
      <c r="N27" s="2">
        <v>1</v>
      </c>
      <c r="O27" s="2"/>
      <c r="P27" s="5">
        <v>4</v>
      </c>
      <c r="Q27" s="2">
        <v>4</v>
      </c>
      <c r="R27" s="2"/>
      <c r="S27" s="2">
        <v>1</v>
      </c>
      <c r="T27" s="2"/>
      <c r="U27" s="2">
        <f t="shared" si="1"/>
        <v>28</v>
      </c>
      <c r="V27" s="8">
        <f>SUM(U27/10)</f>
        <v>2.8</v>
      </c>
      <c r="W27" s="9">
        <f t="shared" si="2"/>
        <v>70</v>
      </c>
      <c r="X27" s="14">
        <f t="shared" si="0"/>
        <v>35</v>
      </c>
    </row>
    <row r="28" spans="1:24" ht="18">
      <c r="A28" s="7"/>
      <c r="B28" s="7" t="s">
        <v>25</v>
      </c>
      <c r="C28" s="2">
        <v>2</v>
      </c>
      <c r="D28" s="2">
        <v>540</v>
      </c>
      <c r="E28" s="2">
        <v>485</v>
      </c>
      <c r="F28" s="5">
        <v>1</v>
      </c>
      <c r="G28" s="2">
        <v>4</v>
      </c>
      <c r="H28" s="2">
        <v>4</v>
      </c>
      <c r="I28" s="2">
        <v>2</v>
      </c>
      <c r="J28" s="2"/>
      <c r="K28" s="5">
        <v>4</v>
      </c>
      <c r="L28" s="2">
        <v>1</v>
      </c>
      <c r="M28" s="2"/>
      <c r="N28" s="2">
        <v>2</v>
      </c>
      <c r="O28" s="2"/>
      <c r="P28" s="5">
        <v>1</v>
      </c>
      <c r="Q28" s="2">
        <v>1</v>
      </c>
      <c r="R28" s="2"/>
      <c r="S28" s="2">
        <v>2</v>
      </c>
      <c r="T28" s="2"/>
      <c r="U28" s="2">
        <f t="shared" si="1"/>
        <v>22</v>
      </c>
      <c r="V28" s="8">
        <f>SUM(U28/10)</f>
        <v>2.2</v>
      </c>
      <c r="W28" s="9">
        <f t="shared" si="2"/>
        <v>55.00000000000001</v>
      </c>
      <c r="X28" s="14">
        <f t="shared" si="0"/>
        <v>27.500000000000004</v>
      </c>
    </row>
    <row r="29" spans="1:24" ht="18">
      <c r="A29" s="13" t="s">
        <v>26</v>
      </c>
      <c r="B29" s="7"/>
      <c r="C29" s="2"/>
      <c r="D29" s="14">
        <f aca="true" t="shared" si="3" ref="D29:S29">SUM(D3:D28)/26</f>
        <v>639.8076923076923</v>
      </c>
      <c r="E29" s="14">
        <f t="shared" si="3"/>
        <v>654.8076923076923</v>
      </c>
      <c r="F29" s="8">
        <f t="shared" si="3"/>
        <v>3.730769230769231</v>
      </c>
      <c r="G29" s="8">
        <f t="shared" si="3"/>
        <v>3.8846153846153846</v>
      </c>
      <c r="H29" s="8">
        <f t="shared" si="3"/>
        <v>3.4615384615384617</v>
      </c>
      <c r="I29" s="8">
        <f t="shared" si="3"/>
        <v>2.4615384615384617</v>
      </c>
      <c r="J29" s="8">
        <f t="shared" si="3"/>
        <v>1.1538461538461537</v>
      </c>
      <c r="K29" s="8">
        <f t="shared" si="3"/>
        <v>3.423076923076923</v>
      </c>
      <c r="L29" s="8">
        <f t="shared" si="3"/>
        <v>3.1923076923076925</v>
      </c>
      <c r="M29" s="8">
        <f t="shared" si="3"/>
        <v>0</v>
      </c>
      <c r="N29" s="8">
        <f t="shared" si="3"/>
        <v>2.5384615384615383</v>
      </c>
      <c r="O29" s="8">
        <f t="shared" si="3"/>
        <v>0.9615384615384616</v>
      </c>
      <c r="P29" s="8">
        <f t="shared" si="3"/>
        <v>3.3076923076923075</v>
      </c>
      <c r="Q29" s="8">
        <f t="shared" si="3"/>
        <v>3.1538461538461537</v>
      </c>
      <c r="R29" s="8">
        <f t="shared" si="3"/>
        <v>0</v>
      </c>
      <c r="S29" s="8">
        <f t="shared" si="3"/>
        <v>2.3461538461538463</v>
      </c>
      <c r="T29" s="8">
        <f>SUM(T3:T28)/26</f>
        <v>1.0769230769230769</v>
      </c>
      <c r="U29" s="8">
        <f>SUM(U3:U28)/26</f>
        <v>34.69230769230769</v>
      </c>
      <c r="V29" s="8">
        <f>SUM(U29/15)</f>
        <v>2.312820512820513</v>
      </c>
      <c r="W29" s="9">
        <f>SUM(V29/4)*100</f>
        <v>57.820512820512825</v>
      </c>
      <c r="X29" s="14">
        <f>(W29/100)*50</f>
        <v>28.910256410256412</v>
      </c>
    </row>
  </sheetData>
  <mergeCells count="3">
    <mergeCell ref="F1:J1"/>
    <mergeCell ref="K1:O1"/>
    <mergeCell ref="P1:T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B20" sqref="B20"/>
    </sheetView>
  </sheetViews>
  <sheetFormatPr defaultColWidth="9.140625" defaultRowHeight="12.75"/>
  <cols>
    <col min="1" max="1" width="19.7109375" style="0" customWidth="1"/>
    <col min="2" max="2" width="13.57421875" style="0" bestFit="1" customWidth="1"/>
    <col min="3" max="3" width="7.28125" style="0" bestFit="1" customWidth="1"/>
    <col min="4" max="4" width="9.8515625" style="0" bestFit="1" customWidth="1"/>
    <col min="5" max="5" width="10.8515625" style="4" customWidth="1"/>
    <col min="6" max="8" width="6.8515625" style="0" bestFit="1" customWidth="1"/>
    <col min="9" max="9" width="7.421875" style="0" bestFit="1" customWidth="1"/>
    <col min="10" max="10" width="7.28125" style="0" bestFit="1" customWidth="1"/>
    <col min="14" max="14" width="7.421875" style="0" bestFit="1" customWidth="1"/>
    <col min="15" max="15" width="7.28125" style="0" bestFit="1" customWidth="1"/>
    <col min="19" max="19" width="7.421875" style="0" bestFit="1" customWidth="1"/>
    <col min="20" max="20" width="7.28125" style="0" bestFit="1" customWidth="1"/>
    <col min="21" max="21" width="9.140625" style="1" customWidth="1"/>
    <col min="22" max="22" width="9.8515625" style="6" bestFit="1" customWidth="1"/>
  </cols>
  <sheetData>
    <row r="1" spans="5:20" ht="23.25">
      <c r="E1"/>
      <c r="F1" s="17" t="s">
        <v>39</v>
      </c>
      <c r="G1" s="17"/>
      <c r="H1" s="17"/>
      <c r="I1" s="17"/>
      <c r="J1" s="17"/>
      <c r="K1" s="17" t="s">
        <v>40</v>
      </c>
      <c r="L1" s="17"/>
      <c r="M1" s="17"/>
      <c r="N1" s="17"/>
      <c r="O1" s="17"/>
      <c r="P1" s="17" t="s">
        <v>41</v>
      </c>
      <c r="Q1" s="17"/>
      <c r="R1" s="17"/>
      <c r="S1" s="17"/>
      <c r="T1" s="17"/>
    </row>
    <row r="2" spans="1:24" ht="18">
      <c r="A2" s="2" t="s">
        <v>0</v>
      </c>
      <c r="B2" s="2" t="s">
        <v>1</v>
      </c>
      <c r="C2" s="2" t="s">
        <v>27</v>
      </c>
      <c r="D2" s="2" t="s">
        <v>2</v>
      </c>
      <c r="E2" s="2" t="s">
        <v>68</v>
      </c>
      <c r="F2" s="5" t="s">
        <v>28</v>
      </c>
      <c r="G2" s="5" t="s">
        <v>29</v>
      </c>
      <c r="H2" s="5" t="s">
        <v>30</v>
      </c>
      <c r="I2" s="5" t="s">
        <v>35</v>
      </c>
      <c r="J2" s="5" t="s">
        <v>34</v>
      </c>
      <c r="K2" s="5" t="s">
        <v>28</v>
      </c>
      <c r="L2" s="5" t="s">
        <v>29</v>
      </c>
      <c r="M2" s="5" t="s">
        <v>30</v>
      </c>
      <c r="N2" s="5" t="s">
        <v>35</v>
      </c>
      <c r="O2" s="5" t="s">
        <v>34</v>
      </c>
      <c r="P2" s="5" t="s">
        <v>28</v>
      </c>
      <c r="Q2" s="5" t="s">
        <v>29</v>
      </c>
      <c r="R2" s="5" t="s">
        <v>30</v>
      </c>
      <c r="S2" s="5" t="s">
        <v>35</v>
      </c>
      <c r="T2" s="5" t="s">
        <v>34</v>
      </c>
      <c r="U2" s="5" t="s">
        <v>36</v>
      </c>
      <c r="V2" s="5" t="s">
        <v>38</v>
      </c>
      <c r="W2" s="2" t="s">
        <v>37</v>
      </c>
      <c r="X2" s="5" t="s">
        <v>69</v>
      </c>
    </row>
    <row r="3" spans="1:24" ht="18">
      <c r="A3" s="7"/>
      <c r="B3" s="7" t="s">
        <v>3</v>
      </c>
      <c r="C3" s="2">
        <v>2</v>
      </c>
      <c r="D3" s="2">
        <v>830</v>
      </c>
      <c r="E3" s="2">
        <v>670</v>
      </c>
      <c r="F3" s="5">
        <v>4</v>
      </c>
      <c r="G3" s="2">
        <v>4</v>
      </c>
      <c r="H3" s="2">
        <v>4</v>
      </c>
      <c r="I3" s="2">
        <v>4</v>
      </c>
      <c r="J3" s="2">
        <v>4</v>
      </c>
      <c r="K3" s="2">
        <v>4</v>
      </c>
      <c r="L3" s="2">
        <v>4</v>
      </c>
      <c r="M3" s="2">
        <v>4</v>
      </c>
      <c r="N3" s="2">
        <v>4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2</v>
      </c>
      <c r="U3" s="2">
        <f>SUM(F3:T3)</f>
        <v>58</v>
      </c>
      <c r="V3" s="8">
        <f>SUM(U3/15)</f>
        <v>3.8666666666666667</v>
      </c>
      <c r="W3" s="9">
        <f>SUM(V3/4)*100</f>
        <v>96.66666666666667</v>
      </c>
      <c r="X3" s="14">
        <f>(W3/100)*50</f>
        <v>48.333333333333336</v>
      </c>
    </row>
    <row r="4" spans="1:24" ht="18">
      <c r="A4" s="7"/>
      <c r="B4" s="7" t="s">
        <v>4</v>
      </c>
      <c r="C4" s="2">
        <v>1</v>
      </c>
      <c r="D4" s="2">
        <v>830</v>
      </c>
      <c r="E4" s="2">
        <v>510</v>
      </c>
      <c r="F4" s="5">
        <v>1</v>
      </c>
      <c r="G4" s="2">
        <v>4</v>
      </c>
      <c r="H4" s="2">
        <v>4</v>
      </c>
      <c r="I4" s="2">
        <v>3</v>
      </c>
      <c r="J4" s="2">
        <v>4</v>
      </c>
      <c r="K4" s="2">
        <v>4</v>
      </c>
      <c r="L4" s="2">
        <v>4</v>
      </c>
      <c r="M4" s="2">
        <v>4</v>
      </c>
      <c r="N4" s="2">
        <v>3</v>
      </c>
      <c r="O4" s="2">
        <v>2</v>
      </c>
      <c r="P4" s="2">
        <v>4</v>
      </c>
      <c r="Q4" s="2">
        <v>4</v>
      </c>
      <c r="R4" s="2">
        <v>4</v>
      </c>
      <c r="S4" s="2">
        <v>4</v>
      </c>
      <c r="T4" s="2">
        <v>2</v>
      </c>
      <c r="U4" s="2">
        <f aca="true" t="shared" si="0" ref="U4:U28">SUM(F4:T4)</f>
        <v>51</v>
      </c>
      <c r="V4" s="8">
        <f aca="true" t="shared" si="1" ref="V4:V28">SUM(U4/15)</f>
        <v>3.4</v>
      </c>
      <c r="W4" s="9">
        <f aca="true" t="shared" si="2" ref="W4:W28">SUM(V4/4)*100</f>
        <v>85</v>
      </c>
      <c r="X4" s="14">
        <f aca="true" t="shared" si="3" ref="X4:X29">(W4/100)*50</f>
        <v>42.5</v>
      </c>
    </row>
    <row r="5" spans="1:24" ht="18">
      <c r="A5" s="7"/>
      <c r="B5" s="7" t="s">
        <v>5</v>
      </c>
      <c r="C5" s="2">
        <v>2</v>
      </c>
      <c r="D5" s="2">
        <v>695</v>
      </c>
      <c r="E5" s="2">
        <v>670</v>
      </c>
      <c r="F5" s="5">
        <v>3</v>
      </c>
      <c r="G5" s="2">
        <v>4</v>
      </c>
      <c r="H5" s="2">
        <v>4</v>
      </c>
      <c r="I5" s="2">
        <v>3</v>
      </c>
      <c r="J5" s="2">
        <v>4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1</v>
      </c>
      <c r="S5" s="2">
        <v>3</v>
      </c>
      <c r="T5" s="2">
        <v>3</v>
      </c>
      <c r="U5" s="2">
        <f t="shared" si="0"/>
        <v>53</v>
      </c>
      <c r="V5" s="8">
        <f t="shared" si="1"/>
        <v>3.533333333333333</v>
      </c>
      <c r="W5" s="9">
        <f t="shared" si="2"/>
        <v>88.33333333333333</v>
      </c>
      <c r="X5" s="14">
        <f t="shared" si="3"/>
        <v>44.166666666666664</v>
      </c>
    </row>
    <row r="6" spans="1:24" ht="18">
      <c r="A6" s="7"/>
      <c r="B6" s="7" t="s">
        <v>6</v>
      </c>
      <c r="C6" s="2">
        <v>2</v>
      </c>
      <c r="D6" s="2">
        <v>545</v>
      </c>
      <c r="E6" s="2">
        <v>590</v>
      </c>
      <c r="F6" s="2">
        <v>2</v>
      </c>
      <c r="G6" s="2">
        <v>4</v>
      </c>
      <c r="H6" s="2">
        <v>4</v>
      </c>
      <c r="I6" s="2">
        <v>1</v>
      </c>
      <c r="J6" s="2">
        <v>2</v>
      </c>
      <c r="K6" s="2">
        <v>4</v>
      </c>
      <c r="L6" s="2">
        <v>4</v>
      </c>
      <c r="M6" s="2">
        <v>4</v>
      </c>
      <c r="N6" s="2">
        <v>2</v>
      </c>
      <c r="O6" s="2">
        <v>4</v>
      </c>
      <c r="P6" s="2">
        <v>4</v>
      </c>
      <c r="Q6" s="2">
        <v>4</v>
      </c>
      <c r="R6" s="2">
        <v>4</v>
      </c>
      <c r="S6" s="2">
        <v>3</v>
      </c>
      <c r="T6" s="2">
        <v>1</v>
      </c>
      <c r="U6" s="2">
        <f t="shared" si="0"/>
        <v>47</v>
      </c>
      <c r="V6" s="8">
        <f t="shared" si="1"/>
        <v>3.1333333333333333</v>
      </c>
      <c r="W6" s="9">
        <f t="shared" si="2"/>
        <v>78.33333333333333</v>
      </c>
      <c r="X6" s="14">
        <f t="shared" si="3"/>
        <v>39.166666666666664</v>
      </c>
    </row>
    <row r="7" spans="1:24" ht="18">
      <c r="A7" s="7"/>
      <c r="B7" s="7" t="s">
        <v>7</v>
      </c>
      <c r="C7" s="2">
        <v>2</v>
      </c>
      <c r="D7" s="2">
        <v>605</v>
      </c>
      <c r="E7" s="2">
        <v>775</v>
      </c>
      <c r="F7" s="5">
        <v>4</v>
      </c>
      <c r="G7" s="2">
        <v>1</v>
      </c>
      <c r="H7" s="2">
        <v>4</v>
      </c>
      <c r="I7" s="2">
        <v>3</v>
      </c>
      <c r="J7" s="2">
        <v>2</v>
      </c>
      <c r="K7" s="2">
        <v>4</v>
      </c>
      <c r="L7" s="2">
        <v>4</v>
      </c>
      <c r="M7" s="2">
        <v>4</v>
      </c>
      <c r="N7" s="2">
        <v>4</v>
      </c>
      <c r="O7" s="2">
        <v>2</v>
      </c>
      <c r="P7" s="2">
        <v>4</v>
      </c>
      <c r="Q7" s="2">
        <v>4</v>
      </c>
      <c r="R7" s="2">
        <v>4</v>
      </c>
      <c r="S7" s="2">
        <v>4</v>
      </c>
      <c r="T7" s="2">
        <v>1</v>
      </c>
      <c r="U7" s="2">
        <f t="shared" si="0"/>
        <v>49</v>
      </c>
      <c r="V7" s="8">
        <f t="shared" si="1"/>
        <v>3.2666666666666666</v>
      </c>
      <c r="W7" s="9">
        <f t="shared" si="2"/>
        <v>81.66666666666667</v>
      </c>
      <c r="X7" s="14">
        <f t="shared" si="3"/>
        <v>40.833333333333336</v>
      </c>
    </row>
    <row r="8" spans="1:24" ht="18">
      <c r="A8" s="7"/>
      <c r="B8" s="7" t="s">
        <v>8</v>
      </c>
      <c r="C8" s="2">
        <v>2</v>
      </c>
      <c r="D8" s="2">
        <v>560</v>
      </c>
      <c r="E8" s="2">
        <v>655</v>
      </c>
      <c r="F8" s="5">
        <v>3</v>
      </c>
      <c r="G8" s="2">
        <v>4</v>
      </c>
      <c r="H8" s="2">
        <v>4</v>
      </c>
      <c r="I8" s="2">
        <v>1</v>
      </c>
      <c r="J8" s="2">
        <v>4</v>
      </c>
      <c r="K8" s="2">
        <v>4</v>
      </c>
      <c r="L8" s="2">
        <v>4</v>
      </c>
      <c r="M8" s="2">
        <v>4</v>
      </c>
      <c r="N8" s="2">
        <v>3</v>
      </c>
      <c r="O8" s="2">
        <v>4</v>
      </c>
      <c r="P8" s="2">
        <v>4</v>
      </c>
      <c r="Q8" s="2">
        <v>4</v>
      </c>
      <c r="R8" s="2">
        <v>4</v>
      </c>
      <c r="S8" s="2">
        <v>4</v>
      </c>
      <c r="T8" s="2">
        <v>3</v>
      </c>
      <c r="U8" s="2">
        <f t="shared" si="0"/>
        <v>54</v>
      </c>
      <c r="V8" s="8">
        <f t="shared" si="1"/>
        <v>3.6</v>
      </c>
      <c r="W8" s="9">
        <f t="shared" si="2"/>
        <v>90</v>
      </c>
      <c r="X8" s="14">
        <f t="shared" si="3"/>
        <v>45</v>
      </c>
    </row>
    <row r="9" spans="1:24" ht="18">
      <c r="A9" s="7"/>
      <c r="B9" s="7" t="s">
        <v>4</v>
      </c>
      <c r="C9" s="2">
        <v>2</v>
      </c>
      <c r="D9" s="2">
        <v>515</v>
      </c>
      <c r="E9" s="2">
        <v>620</v>
      </c>
      <c r="F9" s="5">
        <v>2</v>
      </c>
      <c r="G9" s="2">
        <v>4</v>
      </c>
      <c r="H9" s="2">
        <v>4</v>
      </c>
      <c r="I9" s="2">
        <v>4</v>
      </c>
      <c r="J9" s="2">
        <v>4</v>
      </c>
      <c r="K9" s="2">
        <v>4</v>
      </c>
      <c r="L9" s="2">
        <v>4</v>
      </c>
      <c r="M9" s="2">
        <v>4</v>
      </c>
      <c r="N9" s="2">
        <v>3</v>
      </c>
      <c r="O9" s="2">
        <v>2</v>
      </c>
      <c r="P9" s="2">
        <v>4</v>
      </c>
      <c r="Q9" s="2">
        <v>4</v>
      </c>
      <c r="R9" s="2">
        <v>4</v>
      </c>
      <c r="S9" s="2">
        <v>4</v>
      </c>
      <c r="T9" s="2">
        <v>3</v>
      </c>
      <c r="U9" s="2">
        <f t="shared" si="0"/>
        <v>54</v>
      </c>
      <c r="V9" s="8">
        <f t="shared" si="1"/>
        <v>3.6</v>
      </c>
      <c r="W9" s="9">
        <f t="shared" si="2"/>
        <v>90</v>
      </c>
      <c r="X9" s="14">
        <f t="shared" si="3"/>
        <v>45</v>
      </c>
    </row>
    <row r="10" spans="1:24" ht="18">
      <c r="A10" s="7"/>
      <c r="B10" s="7" t="s">
        <v>9</v>
      </c>
      <c r="C10" s="2">
        <v>2</v>
      </c>
      <c r="D10" s="2">
        <v>660</v>
      </c>
      <c r="E10" s="2">
        <v>920</v>
      </c>
      <c r="F10" s="5">
        <v>1</v>
      </c>
      <c r="G10" s="2">
        <v>2</v>
      </c>
      <c r="H10" s="2">
        <v>4</v>
      </c>
      <c r="I10" s="2">
        <v>1</v>
      </c>
      <c r="J10" s="2">
        <v>4</v>
      </c>
      <c r="K10" s="2">
        <v>4</v>
      </c>
      <c r="L10" s="2">
        <v>4</v>
      </c>
      <c r="M10" s="2">
        <v>4</v>
      </c>
      <c r="N10" s="2">
        <v>4</v>
      </c>
      <c r="O10" s="2">
        <v>2</v>
      </c>
      <c r="P10" s="2">
        <v>4</v>
      </c>
      <c r="Q10" s="2">
        <v>4</v>
      </c>
      <c r="R10" s="2">
        <v>4</v>
      </c>
      <c r="S10" s="2">
        <v>1</v>
      </c>
      <c r="T10" s="2">
        <v>2</v>
      </c>
      <c r="U10" s="2">
        <f t="shared" si="0"/>
        <v>45</v>
      </c>
      <c r="V10" s="8">
        <f t="shared" si="1"/>
        <v>3</v>
      </c>
      <c r="W10" s="9">
        <f t="shared" si="2"/>
        <v>75</v>
      </c>
      <c r="X10" s="14">
        <f t="shared" si="3"/>
        <v>37.5</v>
      </c>
    </row>
    <row r="11" spans="1:24" ht="18">
      <c r="A11" s="7"/>
      <c r="B11" s="7" t="s">
        <v>10</v>
      </c>
      <c r="C11" s="2">
        <v>1</v>
      </c>
      <c r="D11" s="2">
        <v>510</v>
      </c>
      <c r="E11" s="2">
        <v>400</v>
      </c>
      <c r="F11" s="5">
        <v>4</v>
      </c>
      <c r="G11" s="2">
        <v>4</v>
      </c>
      <c r="H11" s="2">
        <v>4</v>
      </c>
      <c r="I11" s="2">
        <v>1</v>
      </c>
      <c r="J11" s="2">
        <v>2</v>
      </c>
      <c r="K11" s="2">
        <v>4</v>
      </c>
      <c r="L11" s="2">
        <v>4</v>
      </c>
      <c r="M11" s="2">
        <v>4</v>
      </c>
      <c r="N11" s="2">
        <v>4</v>
      </c>
      <c r="O11" s="2">
        <v>3</v>
      </c>
      <c r="P11" s="2">
        <v>4</v>
      </c>
      <c r="Q11" s="2">
        <v>3</v>
      </c>
      <c r="R11" s="2">
        <v>4</v>
      </c>
      <c r="S11" s="2">
        <v>3</v>
      </c>
      <c r="T11" s="2">
        <v>2</v>
      </c>
      <c r="U11" s="2">
        <f t="shared" si="0"/>
        <v>50</v>
      </c>
      <c r="V11" s="8">
        <f t="shared" si="1"/>
        <v>3.3333333333333335</v>
      </c>
      <c r="W11" s="9">
        <f t="shared" si="2"/>
        <v>83.33333333333334</v>
      </c>
      <c r="X11" s="14">
        <f t="shared" si="3"/>
        <v>41.66666666666667</v>
      </c>
    </row>
    <row r="12" spans="1:24" ht="18">
      <c r="A12" s="7"/>
      <c r="B12" s="7" t="s">
        <v>11</v>
      </c>
      <c r="C12" s="2">
        <v>1</v>
      </c>
      <c r="D12" s="2">
        <v>810</v>
      </c>
      <c r="E12" s="2">
        <v>555</v>
      </c>
      <c r="F12" s="5">
        <v>3</v>
      </c>
      <c r="G12" s="2">
        <v>4</v>
      </c>
      <c r="H12" s="2">
        <v>4</v>
      </c>
      <c r="I12" s="2">
        <v>2</v>
      </c>
      <c r="J12" s="2">
        <v>1</v>
      </c>
      <c r="K12" s="2">
        <v>3</v>
      </c>
      <c r="L12" s="2">
        <v>3</v>
      </c>
      <c r="M12" s="2">
        <v>3</v>
      </c>
      <c r="N12" s="2">
        <v>3</v>
      </c>
      <c r="O12" s="2">
        <v>2</v>
      </c>
      <c r="P12" s="2">
        <v>4</v>
      </c>
      <c r="Q12" s="2">
        <v>3</v>
      </c>
      <c r="R12" s="2"/>
      <c r="S12" s="2"/>
      <c r="T12" s="2">
        <v>1</v>
      </c>
      <c r="U12" s="2">
        <f t="shared" si="0"/>
        <v>36</v>
      </c>
      <c r="V12" s="8">
        <f t="shared" si="1"/>
        <v>2.4</v>
      </c>
      <c r="W12" s="9">
        <f t="shared" si="2"/>
        <v>60</v>
      </c>
      <c r="X12" s="14">
        <f t="shared" si="3"/>
        <v>30</v>
      </c>
    </row>
    <row r="13" spans="1:24" ht="18">
      <c r="A13" s="7"/>
      <c r="B13" s="7" t="s">
        <v>12</v>
      </c>
      <c r="C13" s="2">
        <v>2</v>
      </c>
      <c r="D13" s="2">
        <v>690</v>
      </c>
      <c r="E13" s="2">
        <v>745</v>
      </c>
      <c r="F13" s="5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4</v>
      </c>
      <c r="N13" s="2">
        <v>2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2</v>
      </c>
      <c r="U13" s="2">
        <f t="shared" si="0"/>
        <v>56</v>
      </c>
      <c r="V13" s="8">
        <f t="shared" si="1"/>
        <v>3.7333333333333334</v>
      </c>
      <c r="W13" s="9">
        <f t="shared" si="2"/>
        <v>93.33333333333333</v>
      </c>
      <c r="X13" s="14">
        <f t="shared" si="3"/>
        <v>46.666666666666664</v>
      </c>
    </row>
    <row r="14" spans="1:24" ht="18">
      <c r="A14" s="7"/>
      <c r="B14" s="7" t="s">
        <v>13</v>
      </c>
      <c r="C14" s="2">
        <v>2</v>
      </c>
      <c r="D14" s="2">
        <v>235</v>
      </c>
      <c r="E14" s="2">
        <v>655</v>
      </c>
      <c r="F14" s="2">
        <v>1</v>
      </c>
      <c r="G14" s="2">
        <v>3</v>
      </c>
      <c r="H14" s="2">
        <v>4</v>
      </c>
      <c r="I14" s="2">
        <v>3</v>
      </c>
      <c r="J14" s="2">
        <v>2</v>
      </c>
      <c r="K14" s="2">
        <v>4</v>
      </c>
      <c r="L14" s="2">
        <v>4</v>
      </c>
      <c r="M14" s="2">
        <v>4</v>
      </c>
      <c r="N14" s="2">
        <v>3</v>
      </c>
      <c r="O14" s="2">
        <v>1</v>
      </c>
      <c r="P14" s="2">
        <v>4</v>
      </c>
      <c r="Q14" s="2">
        <v>4</v>
      </c>
      <c r="R14" s="2">
        <v>4</v>
      </c>
      <c r="S14" s="2">
        <v>4</v>
      </c>
      <c r="T14" s="2">
        <v>2</v>
      </c>
      <c r="U14" s="2">
        <f t="shared" si="0"/>
        <v>47</v>
      </c>
      <c r="V14" s="8">
        <f t="shared" si="1"/>
        <v>3.1333333333333333</v>
      </c>
      <c r="W14" s="9">
        <f t="shared" si="2"/>
        <v>78.33333333333333</v>
      </c>
      <c r="X14" s="14">
        <f t="shared" si="3"/>
        <v>39.166666666666664</v>
      </c>
    </row>
    <row r="15" spans="1:24" ht="18">
      <c r="A15" s="7"/>
      <c r="B15" s="7" t="s">
        <v>14</v>
      </c>
      <c r="C15" s="2">
        <v>1</v>
      </c>
      <c r="D15" s="2">
        <v>760</v>
      </c>
      <c r="E15" s="2">
        <v>710</v>
      </c>
      <c r="F15" s="2">
        <v>4</v>
      </c>
      <c r="G15" s="2">
        <v>4</v>
      </c>
      <c r="H15" s="2">
        <v>4</v>
      </c>
      <c r="I15" s="2">
        <v>2</v>
      </c>
      <c r="J15" s="2">
        <v>4</v>
      </c>
      <c r="K15" s="2">
        <v>4</v>
      </c>
      <c r="L15" s="2">
        <v>4</v>
      </c>
      <c r="M15" s="2">
        <v>4</v>
      </c>
      <c r="N15" s="2">
        <v>3</v>
      </c>
      <c r="O15" s="2">
        <v>4</v>
      </c>
      <c r="P15" s="2">
        <v>4</v>
      </c>
      <c r="Q15" s="2">
        <v>4</v>
      </c>
      <c r="R15" s="2">
        <v>3</v>
      </c>
      <c r="S15" s="2">
        <v>3</v>
      </c>
      <c r="T15" s="2">
        <v>4</v>
      </c>
      <c r="U15" s="2">
        <f t="shared" si="0"/>
        <v>55</v>
      </c>
      <c r="V15" s="8">
        <f t="shared" si="1"/>
        <v>3.6666666666666665</v>
      </c>
      <c r="W15" s="9">
        <f t="shared" si="2"/>
        <v>91.66666666666666</v>
      </c>
      <c r="X15" s="14">
        <f t="shared" si="3"/>
        <v>45.83333333333333</v>
      </c>
    </row>
    <row r="16" spans="1:24" ht="18">
      <c r="A16" s="7"/>
      <c r="B16" s="7" t="s">
        <v>15</v>
      </c>
      <c r="C16" s="2">
        <v>1</v>
      </c>
      <c r="D16" s="2">
        <v>670</v>
      </c>
      <c r="E16" s="2">
        <v>735</v>
      </c>
      <c r="F16" s="5">
        <v>4</v>
      </c>
      <c r="G16" s="2">
        <v>4</v>
      </c>
      <c r="H16" s="2">
        <v>4</v>
      </c>
      <c r="I16" s="2">
        <v>2</v>
      </c>
      <c r="J16" s="2">
        <v>2</v>
      </c>
      <c r="K16" s="2">
        <v>4</v>
      </c>
      <c r="L16" s="2">
        <v>4</v>
      </c>
      <c r="M16" s="2">
        <v>4</v>
      </c>
      <c r="N16" s="2">
        <v>3</v>
      </c>
      <c r="O16" s="2">
        <v>2</v>
      </c>
      <c r="P16" s="2">
        <v>4</v>
      </c>
      <c r="Q16" s="2">
        <v>4</v>
      </c>
      <c r="R16" s="2">
        <v>1</v>
      </c>
      <c r="S16" s="2">
        <v>3</v>
      </c>
      <c r="T16" s="2">
        <v>1</v>
      </c>
      <c r="U16" s="2">
        <f t="shared" si="0"/>
        <v>46</v>
      </c>
      <c r="V16" s="8">
        <f t="shared" si="1"/>
        <v>3.066666666666667</v>
      </c>
      <c r="W16" s="9">
        <f t="shared" si="2"/>
        <v>76.66666666666667</v>
      </c>
      <c r="X16" s="14">
        <f t="shared" si="3"/>
        <v>38.333333333333336</v>
      </c>
    </row>
    <row r="17" spans="1:24" ht="18">
      <c r="A17" s="7"/>
      <c r="B17" s="7" t="s">
        <v>16</v>
      </c>
      <c r="C17" s="2">
        <v>2</v>
      </c>
      <c r="D17" s="2">
        <v>735</v>
      </c>
      <c r="E17" s="2">
        <v>605</v>
      </c>
      <c r="F17" s="5">
        <v>3</v>
      </c>
      <c r="G17" s="2">
        <v>1</v>
      </c>
      <c r="H17" s="2">
        <v>4</v>
      </c>
      <c r="I17" s="2">
        <v>2</v>
      </c>
      <c r="J17" s="2">
        <v>2</v>
      </c>
      <c r="K17" s="2">
        <v>4</v>
      </c>
      <c r="L17" s="2">
        <v>4</v>
      </c>
      <c r="M17" s="2">
        <v>4</v>
      </c>
      <c r="N17" s="2">
        <v>4</v>
      </c>
      <c r="O17" s="2">
        <v>2</v>
      </c>
      <c r="P17" s="2">
        <v>4</v>
      </c>
      <c r="Q17" s="2">
        <v>4</v>
      </c>
      <c r="R17" s="2">
        <v>4</v>
      </c>
      <c r="S17" s="2">
        <v>4</v>
      </c>
      <c r="T17" s="2">
        <v>1</v>
      </c>
      <c r="U17" s="2">
        <f t="shared" si="0"/>
        <v>47</v>
      </c>
      <c r="V17" s="8">
        <f t="shared" si="1"/>
        <v>3.1333333333333333</v>
      </c>
      <c r="W17" s="9">
        <f t="shared" si="2"/>
        <v>78.33333333333333</v>
      </c>
      <c r="X17" s="14">
        <f t="shared" si="3"/>
        <v>39.166666666666664</v>
      </c>
    </row>
    <row r="18" spans="1:24" ht="18">
      <c r="A18" s="7"/>
      <c r="B18" s="7" t="s">
        <v>17</v>
      </c>
      <c r="C18" s="2">
        <v>1</v>
      </c>
      <c r="D18" s="2">
        <v>460</v>
      </c>
      <c r="E18" s="2">
        <v>700</v>
      </c>
      <c r="F18" s="2">
        <v>3</v>
      </c>
      <c r="G18" s="2">
        <v>4</v>
      </c>
      <c r="H18" s="2">
        <v>4</v>
      </c>
      <c r="I18" s="2">
        <v>2</v>
      </c>
      <c r="J18" s="2">
        <v>4</v>
      </c>
      <c r="K18" s="2">
        <v>4</v>
      </c>
      <c r="L18" s="2">
        <v>4</v>
      </c>
      <c r="M18" s="2">
        <v>4</v>
      </c>
      <c r="N18" s="2">
        <v>2</v>
      </c>
      <c r="O18" s="2">
        <v>4</v>
      </c>
      <c r="P18" s="2">
        <v>4</v>
      </c>
      <c r="Q18" s="2">
        <v>4</v>
      </c>
      <c r="R18" s="2">
        <v>3</v>
      </c>
      <c r="S18" s="2">
        <v>2</v>
      </c>
      <c r="T18" s="2">
        <v>2</v>
      </c>
      <c r="U18" s="2">
        <f t="shared" si="0"/>
        <v>50</v>
      </c>
      <c r="V18" s="8">
        <f t="shared" si="1"/>
        <v>3.3333333333333335</v>
      </c>
      <c r="W18" s="9">
        <f t="shared" si="2"/>
        <v>83.33333333333334</v>
      </c>
      <c r="X18" s="14">
        <f t="shared" si="3"/>
        <v>41.66666666666667</v>
      </c>
    </row>
    <row r="19" spans="1:24" ht="18">
      <c r="A19" s="7"/>
      <c r="B19" s="7" t="s">
        <v>4</v>
      </c>
      <c r="C19" s="2">
        <v>2</v>
      </c>
      <c r="D19" s="2">
        <v>290</v>
      </c>
      <c r="E19" s="2">
        <v>500</v>
      </c>
      <c r="F19" s="2">
        <v>1</v>
      </c>
      <c r="G19" s="2">
        <v>4</v>
      </c>
      <c r="H19" s="2">
        <v>4</v>
      </c>
      <c r="I19" s="2">
        <v>3</v>
      </c>
      <c r="J19" s="2">
        <v>2</v>
      </c>
      <c r="K19" s="2">
        <v>4</v>
      </c>
      <c r="L19" s="2">
        <v>4</v>
      </c>
      <c r="M19" s="2">
        <v>4</v>
      </c>
      <c r="N19" s="2">
        <v>3</v>
      </c>
      <c r="O19" s="2">
        <v>1</v>
      </c>
      <c r="P19" s="2">
        <v>4</v>
      </c>
      <c r="Q19" s="2">
        <v>4</v>
      </c>
      <c r="R19" s="2">
        <v>4</v>
      </c>
      <c r="S19" s="2">
        <v>4</v>
      </c>
      <c r="T19" s="2">
        <v>1</v>
      </c>
      <c r="U19" s="2">
        <f t="shared" si="0"/>
        <v>47</v>
      </c>
      <c r="V19" s="8">
        <f t="shared" si="1"/>
        <v>3.1333333333333333</v>
      </c>
      <c r="W19" s="9">
        <f t="shared" si="2"/>
        <v>78.33333333333333</v>
      </c>
      <c r="X19" s="14">
        <f t="shared" si="3"/>
        <v>39.166666666666664</v>
      </c>
    </row>
    <row r="20" spans="1:24" ht="18">
      <c r="A20" s="7"/>
      <c r="B20" s="7" t="s">
        <v>18</v>
      </c>
      <c r="C20" s="2">
        <v>2</v>
      </c>
      <c r="D20" s="2">
        <v>610</v>
      </c>
      <c r="E20" s="2">
        <v>705</v>
      </c>
      <c r="F20" s="2">
        <v>4</v>
      </c>
      <c r="G20" s="2">
        <v>4</v>
      </c>
      <c r="H20" s="2">
        <v>4</v>
      </c>
      <c r="I20" s="2">
        <v>2</v>
      </c>
      <c r="J20" s="2">
        <v>4</v>
      </c>
      <c r="K20" s="2">
        <v>4</v>
      </c>
      <c r="L20" s="2">
        <v>4</v>
      </c>
      <c r="M20" s="2">
        <v>4</v>
      </c>
      <c r="N20" s="2">
        <v>3</v>
      </c>
      <c r="O20" s="2">
        <v>2</v>
      </c>
      <c r="P20" s="2">
        <v>4</v>
      </c>
      <c r="Q20" s="2">
        <v>4</v>
      </c>
      <c r="R20" s="2">
        <v>1</v>
      </c>
      <c r="S20" s="2">
        <v>1</v>
      </c>
      <c r="T20" s="2">
        <v>2</v>
      </c>
      <c r="U20" s="2">
        <f t="shared" si="0"/>
        <v>47</v>
      </c>
      <c r="V20" s="8">
        <f t="shared" si="1"/>
        <v>3.1333333333333333</v>
      </c>
      <c r="W20" s="9">
        <f t="shared" si="2"/>
        <v>78.33333333333333</v>
      </c>
      <c r="X20" s="14">
        <f t="shared" si="3"/>
        <v>39.166666666666664</v>
      </c>
    </row>
    <row r="21" spans="1:24" ht="18">
      <c r="A21" s="7"/>
      <c r="B21" s="7" t="s">
        <v>19</v>
      </c>
      <c r="C21" s="2">
        <v>1</v>
      </c>
      <c r="D21" s="2">
        <v>685</v>
      </c>
      <c r="E21" s="2">
        <v>910</v>
      </c>
      <c r="F21" s="2">
        <v>4</v>
      </c>
      <c r="G21" s="2">
        <v>4</v>
      </c>
      <c r="H21" s="2">
        <v>4</v>
      </c>
      <c r="I21" s="2">
        <v>3</v>
      </c>
      <c r="J21" s="2">
        <v>4</v>
      </c>
      <c r="K21" s="2">
        <v>4</v>
      </c>
      <c r="L21" s="2">
        <v>4</v>
      </c>
      <c r="M21" s="2">
        <v>4</v>
      </c>
      <c r="N21" s="2">
        <v>4</v>
      </c>
      <c r="O21" s="2">
        <v>2</v>
      </c>
      <c r="P21" s="2">
        <v>4</v>
      </c>
      <c r="Q21" s="2">
        <v>4</v>
      </c>
      <c r="R21" s="2">
        <v>4</v>
      </c>
      <c r="S21" s="2">
        <v>4</v>
      </c>
      <c r="T21" s="2">
        <v>4</v>
      </c>
      <c r="U21" s="2">
        <f t="shared" si="0"/>
        <v>57</v>
      </c>
      <c r="V21" s="8">
        <f t="shared" si="1"/>
        <v>3.8</v>
      </c>
      <c r="W21" s="9">
        <f t="shared" si="2"/>
        <v>95</v>
      </c>
      <c r="X21" s="14">
        <f t="shared" si="3"/>
        <v>47.5</v>
      </c>
    </row>
    <row r="22" spans="1:24" ht="18">
      <c r="A22" s="7"/>
      <c r="B22" s="7" t="s">
        <v>20</v>
      </c>
      <c r="C22" s="2">
        <v>1</v>
      </c>
      <c r="D22" s="2">
        <v>935</v>
      </c>
      <c r="E22" s="2">
        <v>1015</v>
      </c>
      <c r="F22" s="5">
        <v>4</v>
      </c>
      <c r="G22" s="2">
        <v>3</v>
      </c>
      <c r="H22" s="2">
        <v>4</v>
      </c>
      <c r="I22" s="2">
        <v>3</v>
      </c>
      <c r="J22" s="2">
        <v>4</v>
      </c>
      <c r="K22" s="2">
        <v>4</v>
      </c>
      <c r="L22" s="2">
        <v>4</v>
      </c>
      <c r="M22" s="2">
        <v>4</v>
      </c>
      <c r="N22" s="2">
        <v>4</v>
      </c>
      <c r="O22" s="2">
        <v>4</v>
      </c>
      <c r="P22" s="2">
        <v>4</v>
      </c>
      <c r="Q22" s="2">
        <v>4</v>
      </c>
      <c r="R22" s="2">
        <v>4</v>
      </c>
      <c r="S22" s="2">
        <v>4</v>
      </c>
      <c r="T22" s="2">
        <v>2</v>
      </c>
      <c r="U22" s="2">
        <f t="shared" si="0"/>
        <v>56</v>
      </c>
      <c r="V22" s="8">
        <f t="shared" si="1"/>
        <v>3.7333333333333334</v>
      </c>
      <c r="W22" s="9">
        <f t="shared" si="2"/>
        <v>93.33333333333333</v>
      </c>
      <c r="X22" s="14">
        <f t="shared" si="3"/>
        <v>46.666666666666664</v>
      </c>
    </row>
    <row r="23" spans="1:24" ht="18">
      <c r="A23" s="7"/>
      <c r="B23" s="7" t="s">
        <v>4</v>
      </c>
      <c r="C23" s="2">
        <v>2</v>
      </c>
      <c r="D23" s="2">
        <v>540</v>
      </c>
      <c r="E23" s="2">
        <v>695</v>
      </c>
      <c r="F23" s="5">
        <v>4</v>
      </c>
      <c r="G23" s="2">
        <v>4</v>
      </c>
      <c r="H23" s="2">
        <v>4</v>
      </c>
      <c r="I23" s="2">
        <v>4</v>
      </c>
      <c r="J23" s="2">
        <v>1</v>
      </c>
      <c r="K23" s="2">
        <v>4</v>
      </c>
      <c r="L23" s="2">
        <v>4</v>
      </c>
      <c r="M23" s="2">
        <v>4</v>
      </c>
      <c r="N23" s="2">
        <v>4</v>
      </c>
      <c r="O23" s="2">
        <v>3</v>
      </c>
      <c r="P23" s="2">
        <v>3</v>
      </c>
      <c r="Q23" s="2">
        <v>4</v>
      </c>
      <c r="R23" s="2">
        <v>4</v>
      </c>
      <c r="S23" s="2">
        <v>3</v>
      </c>
      <c r="T23" s="2">
        <v>2</v>
      </c>
      <c r="U23" s="2">
        <f t="shared" si="0"/>
        <v>52</v>
      </c>
      <c r="V23" s="8">
        <f t="shared" si="1"/>
        <v>3.466666666666667</v>
      </c>
      <c r="W23" s="9">
        <f t="shared" si="2"/>
        <v>86.66666666666667</v>
      </c>
      <c r="X23" s="14">
        <f t="shared" si="3"/>
        <v>43.333333333333336</v>
      </c>
    </row>
    <row r="24" spans="1:24" s="4" customFormat="1" ht="18">
      <c r="A24" s="7"/>
      <c r="B24" s="7" t="s">
        <v>21</v>
      </c>
      <c r="C24" s="2">
        <v>1</v>
      </c>
      <c r="D24" s="2">
        <v>860</v>
      </c>
      <c r="E24" s="2">
        <v>610</v>
      </c>
      <c r="F24" s="5">
        <v>1</v>
      </c>
      <c r="G24" s="5">
        <v>4</v>
      </c>
      <c r="H24" s="5">
        <v>4</v>
      </c>
      <c r="I24" s="5">
        <v>3</v>
      </c>
      <c r="J24" s="5">
        <v>4</v>
      </c>
      <c r="K24" s="5">
        <v>4</v>
      </c>
      <c r="L24" s="5">
        <v>4</v>
      </c>
      <c r="M24" s="5">
        <v>4</v>
      </c>
      <c r="N24" s="5">
        <v>3</v>
      </c>
      <c r="O24" s="5">
        <v>4</v>
      </c>
      <c r="P24" s="5">
        <v>4</v>
      </c>
      <c r="Q24" s="5">
        <v>4</v>
      </c>
      <c r="R24" s="5">
        <v>4</v>
      </c>
      <c r="S24" s="5">
        <v>4</v>
      </c>
      <c r="T24" s="5">
        <v>2</v>
      </c>
      <c r="U24" s="2">
        <f t="shared" si="0"/>
        <v>53</v>
      </c>
      <c r="V24" s="8">
        <f t="shared" si="1"/>
        <v>3.533333333333333</v>
      </c>
      <c r="W24" s="9">
        <f t="shared" si="2"/>
        <v>88.33333333333333</v>
      </c>
      <c r="X24" s="14">
        <f t="shared" si="3"/>
        <v>44.166666666666664</v>
      </c>
    </row>
    <row r="25" spans="1:24" ht="18">
      <c r="A25" s="7"/>
      <c r="B25" s="7" t="s">
        <v>22</v>
      </c>
      <c r="C25" s="2">
        <v>2</v>
      </c>
      <c r="D25" s="2">
        <v>655</v>
      </c>
      <c r="E25" s="2">
        <v>560</v>
      </c>
      <c r="F25" s="5">
        <v>1</v>
      </c>
      <c r="G25" s="5">
        <v>4</v>
      </c>
      <c r="H25" s="5">
        <v>4</v>
      </c>
      <c r="I25" s="5">
        <v>2</v>
      </c>
      <c r="J25" s="5">
        <v>4</v>
      </c>
      <c r="K25" s="5">
        <v>4</v>
      </c>
      <c r="L25" s="5">
        <v>4</v>
      </c>
      <c r="M25" s="5">
        <v>3</v>
      </c>
      <c r="N25" s="5">
        <v>3</v>
      </c>
      <c r="O25" s="5">
        <v>4</v>
      </c>
      <c r="P25" s="5">
        <v>4</v>
      </c>
      <c r="Q25" s="5">
        <v>4</v>
      </c>
      <c r="R25" s="5">
        <v>4</v>
      </c>
      <c r="S25" s="5">
        <v>2</v>
      </c>
      <c r="T25" s="5">
        <v>1</v>
      </c>
      <c r="U25" s="2">
        <f t="shared" si="0"/>
        <v>48</v>
      </c>
      <c r="V25" s="8">
        <f t="shared" si="1"/>
        <v>3.2</v>
      </c>
      <c r="W25" s="9">
        <f t="shared" si="2"/>
        <v>80</v>
      </c>
      <c r="X25" s="14">
        <f t="shared" si="3"/>
        <v>40</v>
      </c>
    </row>
    <row r="26" spans="1:24" ht="18">
      <c r="A26" s="7"/>
      <c r="B26" s="7" t="s">
        <v>23</v>
      </c>
      <c r="C26" s="2">
        <v>1</v>
      </c>
      <c r="D26" s="2">
        <v>490</v>
      </c>
      <c r="E26" s="2">
        <v>495</v>
      </c>
      <c r="F26" s="5">
        <v>1</v>
      </c>
      <c r="G26" s="5">
        <v>4</v>
      </c>
      <c r="H26" s="5">
        <v>4</v>
      </c>
      <c r="I26" s="5">
        <v>3</v>
      </c>
      <c r="J26" s="5">
        <v>4</v>
      </c>
      <c r="K26" s="5">
        <v>4</v>
      </c>
      <c r="L26" s="5">
        <v>4</v>
      </c>
      <c r="M26" s="5">
        <v>4</v>
      </c>
      <c r="N26" s="5">
        <v>3</v>
      </c>
      <c r="O26" s="5">
        <v>1</v>
      </c>
      <c r="P26" s="5">
        <v>4</v>
      </c>
      <c r="Q26" s="5">
        <v>4</v>
      </c>
      <c r="R26" s="5">
        <v>4</v>
      </c>
      <c r="S26" s="5">
        <v>4</v>
      </c>
      <c r="T26" s="5">
        <v>1</v>
      </c>
      <c r="U26" s="2">
        <f t="shared" si="0"/>
        <v>49</v>
      </c>
      <c r="V26" s="8">
        <f t="shared" si="1"/>
        <v>3.2666666666666666</v>
      </c>
      <c r="W26" s="9">
        <f t="shared" si="2"/>
        <v>81.66666666666667</v>
      </c>
      <c r="X26" s="14">
        <f t="shared" si="3"/>
        <v>40.833333333333336</v>
      </c>
    </row>
    <row r="27" spans="1:24" ht="18">
      <c r="A27" s="7"/>
      <c r="B27" s="7" t="s">
        <v>24</v>
      </c>
      <c r="C27" s="2">
        <v>2</v>
      </c>
      <c r="D27" s="2">
        <v>920</v>
      </c>
      <c r="E27" s="2">
        <v>535</v>
      </c>
      <c r="F27" s="5">
        <v>1</v>
      </c>
      <c r="G27" s="5">
        <v>4</v>
      </c>
      <c r="H27" s="5">
        <v>4</v>
      </c>
      <c r="I27" s="5">
        <v>3</v>
      </c>
      <c r="J27" s="5">
        <v>4</v>
      </c>
      <c r="K27" s="5">
        <v>4</v>
      </c>
      <c r="L27" s="5">
        <v>4</v>
      </c>
      <c r="M27" s="5">
        <v>4</v>
      </c>
      <c r="N27" s="5">
        <v>3</v>
      </c>
      <c r="O27" s="5">
        <v>2</v>
      </c>
      <c r="P27" s="5">
        <v>4</v>
      </c>
      <c r="Q27" s="5">
        <v>4</v>
      </c>
      <c r="R27" s="5">
        <v>3</v>
      </c>
      <c r="S27" s="5">
        <v>3</v>
      </c>
      <c r="T27" s="5">
        <v>1</v>
      </c>
      <c r="U27" s="2">
        <f t="shared" si="0"/>
        <v>48</v>
      </c>
      <c r="V27" s="8">
        <f t="shared" si="1"/>
        <v>3.2</v>
      </c>
      <c r="W27" s="9">
        <f t="shared" si="2"/>
        <v>80</v>
      </c>
      <c r="X27" s="14">
        <f t="shared" si="3"/>
        <v>40</v>
      </c>
    </row>
    <row r="28" spans="1:24" ht="18">
      <c r="A28" s="7"/>
      <c r="B28" s="7" t="s">
        <v>25</v>
      </c>
      <c r="C28" s="2">
        <v>2</v>
      </c>
      <c r="D28" s="2">
        <v>540</v>
      </c>
      <c r="E28" s="2">
        <v>485</v>
      </c>
      <c r="F28" s="5">
        <v>4</v>
      </c>
      <c r="G28" s="5">
        <v>4</v>
      </c>
      <c r="H28" s="5">
        <v>4</v>
      </c>
      <c r="I28" s="5">
        <v>2</v>
      </c>
      <c r="J28" s="5">
        <v>4</v>
      </c>
      <c r="K28" s="5">
        <v>4</v>
      </c>
      <c r="L28" s="5">
        <v>3</v>
      </c>
      <c r="M28" s="5">
        <v>4</v>
      </c>
      <c r="N28" s="5">
        <v>2</v>
      </c>
      <c r="O28" s="5">
        <v>2</v>
      </c>
      <c r="P28" s="5">
        <v>4</v>
      </c>
      <c r="Q28" s="5">
        <v>4</v>
      </c>
      <c r="R28" s="5">
        <v>1</v>
      </c>
      <c r="S28" s="5">
        <v>2</v>
      </c>
      <c r="T28" s="5">
        <v>1</v>
      </c>
      <c r="U28" s="2">
        <f t="shared" si="0"/>
        <v>45</v>
      </c>
      <c r="V28" s="8">
        <f t="shared" si="1"/>
        <v>3</v>
      </c>
      <c r="W28" s="9">
        <f t="shared" si="2"/>
        <v>75</v>
      </c>
      <c r="X28" s="14">
        <f t="shared" si="3"/>
        <v>37.5</v>
      </c>
    </row>
    <row r="29" spans="1:24" ht="18">
      <c r="A29" s="13" t="s">
        <v>26</v>
      </c>
      <c r="B29" s="7"/>
      <c r="C29" s="2"/>
      <c r="D29" s="14">
        <f aca="true" t="shared" si="4" ref="D29:S29">SUM(D3:D28)/26</f>
        <v>639.8076923076923</v>
      </c>
      <c r="E29" s="14">
        <f t="shared" si="4"/>
        <v>654.8076923076923</v>
      </c>
      <c r="F29" s="8">
        <f t="shared" si="4"/>
        <v>2.730769230769231</v>
      </c>
      <c r="G29" s="8">
        <f t="shared" si="4"/>
        <v>3.6153846153846154</v>
      </c>
      <c r="H29" s="8">
        <f t="shared" si="4"/>
        <v>4</v>
      </c>
      <c r="I29" s="8">
        <f t="shared" si="4"/>
        <v>2.5384615384615383</v>
      </c>
      <c r="J29" s="8">
        <f t="shared" si="4"/>
        <v>3.230769230769231</v>
      </c>
      <c r="K29" s="8">
        <f t="shared" si="4"/>
        <v>3.9615384615384617</v>
      </c>
      <c r="L29" s="8">
        <f t="shared" si="4"/>
        <v>3.923076923076923</v>
      </c>
      <c r="M29" s="8">
        <f t="shared" si="4"/>
        <v>3.923076923076923</v>
      </c>
      <c r="N29" s="8">
        <f t="shared" si="4"/>
        <v>3.1923076923076925</v>
      </c>
      <c r="O29" s="8">
        <f t="shared" si="4"/>
        <v>2.730769230769231</v>
      </c>
      <c r="P29" s="8">
        <f t="shared" si="4"/>
        <v>3.9615384615384617</v>
      </c>
      <c r="Q29" s="8">
        <f t="shared" si="4"/>
        <v>3.923076923076923</v>
      </c>
      <c r="R29" s="8">
        <f t="shared" si="4"/>
        <v>3.269230769230769</v>
      </c>
      <c r="S29" s="8">
        <f t="shared" si="4"/>
        <v>3.1153846153846154</v>
      </c>
      <c r="T29" s="8">
        <f>SUM(T3:T28)/26</f>
        <v>1.8846153846153846</v>
      </c>
      <c r="U29" s="8">
        <f>SUM(U3:U28)/26</f>
        <v>50</v>
      </c>
      <c r="V29" s="8">
        <f>SUM(U29/15)</f>
        <v>3.3333333333333335</v>
      </c>
      <c r="W29" s="9">
        <f>SUM(V29/4)*100</f>
        <v>83.33333333333334</v>
      </c>
      <c r="X29" s="14">
        <f t="shared" si="3"/>
        <v>41.66666666666667</v>
      </c>
    </row>
  </sheetData>
  <autoFilter ref="C1:C29"/>
  <mergeCells count="3">
    <mergeCell ref="F1:J1"/>
    <mergeCell ref="K1:O1"/>
    <mergeCell ref="P1:T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">
      <selection activeCell="B23" sqref="B23"/>
    </sheetView>
  </sheetViews>
  <sheetFormatPr defaultColWidth="9.140625" defaultRowHeight="12.75"/>
  <cols>
    <col min="1" max="1" width="19.7109375" style="0" customWidth="1"/>
    <col min="2" max="2" width="13.57421875" style="0" bestFit="1" customWidth="1"/>
    <col min="3" max="3" width="7.28125" style="0" bestFit="1" customWidth="1"/>
    <col min="4" max="4" width="9.8515625" style="0" bestFit="1" customWidth="1"/>
    <col min="5" max="5" width="10.8515625" style="4" customWidth="1"/>
    <col min="6" max="8" width="6.8515625" style="0" bestFit="1" customWidth="1"/>
    <col min="9" max="9" width="7.421875" style="0" bestFit="1" customWidth="1"/>
    <col min="10" max="10" width="7.28125" style="0" bestFit="1" customWidth="1"/>
    <col min="14" max="14" width="7.421875" style="0" bestFit="1" customWidth="1"/>
    <col min="15" max="15" width="7.28125" style="0" bestFit="1" customWidth="1"/>
    <col min="19" max="19" width="7.421875" style="0" bestFit="1" customWidth="1"/>
    <col min="20" max="20" width="7.28125" style="0" bestFit="1" customWidth="1"/>
    <col min="21" max="21" width="9.140625" style="1" customWidth="1"/>
    <col min="22" max="22" width="9.8515625" style="6" bestFit="1" customWidth="1"/>
  </cols>
  <sheetData>
    <row r="1" spans="5:20" ht="23.25">
      <c r="E1"/>
      <c r="F1" s="17" t="s">
        <v>45</v>
      </c>
      <c r="G1" s="17"/>
      <c r="H1" s="17"/>
      <c r="I1" s="17"/>
      <c r="J1" s="17"/>
      <c r="K1" s="17" t="s">
        <v>46</v>
      </c>
      <c r="L1" s="17"/>
      <c r="M1" s="17"/>
      <c r="N1" s="17"/>
      <c r="O1" s="17"/>
      <c r="P1" s="17" t="s">
        <v>47</v>
      </c>
      <c r="Q1" s="17"/>
      <c r="R1" s="17"/>
      <c r="S1" s="17"/>
      <c r="T1" s="17"/>
    </row>
    <row r="2" spans="1:24" ht="18">
      <c r="A2" s="2" t="s">
        <v>0</v>
      </c>
      <c r="B2" s="2" t="s">
        <v>1</v>
      </c>
      <c r="C2" s="2" t="s">
        <v>27</v>
      </c>
      <c r="D2" s="2" t="s">
        <v>2</v>
      </c>
      <c r="E2" s="2" t="s">
        <v>68</v>
      </c>
      <c r="F2" s="5" t="s">
        <v>28</v>
      </c>
      <c r="G2" s="5" t="s">
        <v>29</v>
      </c>
      <c r="H2" s="5" t="s">
        <v>30</v>
      </c>
      <c r="I2" s="5" t="s">
        <v>35</v>
      </c>
      <c r="J2" s="5" t="s">
        <v>34</v>
      </c>
      <c r="K2" s="5" t="s">
        <v>28</v>
      </c>
      <c r="L2" s="5" t="s">
        <v>29</v>
      </c>
      <c r="M2" s="5" t="s">
        <v>30</v>
      </c>
      <c r="N2" s="5" t="s">
        <v>35</v>
      </c>
      <c r="O2" s="5" t="s">
        <v>34</v>
      </c>
      <c r="P2" s="5" t="s">
        <v>28</v>
      </c>
      <c r="Q2" s="5" t="s">
        <v>29</v>
      </c>
      <c r="R2" s="5" t="s">
        <v>30</v>
      </c>
      <c r="S2" s="5" t="s">
        <v>35</v>
      </c>
      <c r="T2" s="5" t="s">
        <v>34</v>
      </c>
      <c r="U2" s="5" t="s">
        <v>36</v>
      </c>
      <c r="V2" s="5" t="s">
        <v>38</v>
      </c>
      <c r="W2" s="2" t="s">
        <v>37</v>
      </c>
      <c r="X2" s="5" t="s">
        <v>69</v>
      </c>
    </row>
    <row r="3" spans="1:24" ht="18">
      <c r="A3" s="7"/>
      <c r="B3" s="7" t="s">
        <v>3</v>
      </c>
      <c r="C3" s="2">
        <v>2</v>
      </c>
      <c r="D3" s="2">
        <v>830</v>
      </c>
      <c r="E3" s="2">
        <v>670</v>
      </c>
      <c r="F3" s="5">
        <v>4</v>
      </c>
      <c r="G3" s="2">
        <v>4</v>
      </c>
      <c r="H3" s="2">
        <v>4</v>
      </c>
      <c r="I3" s="2">
        <v>2</v>
      </c>
      <c r="J3" s="2">
        <v>4</v>
      </c>
      <c r="K3" s="2">
        <v>4</v>
      </c>
      <c r="L3" s="2">
        <v>4</v>
      </c>
      <c r="M3" s="2">
        <v>4</v>
      </c>
      <c r="N3" s="2">
        <v>3</v>
      </c>
      <c r="O3" s="2">
        <v>4</v>
      </c>
      <c r="P3" s="2">
        <v>4</v>
      </c>
      <c r="Q3" s="2">
        <v>4</v>
      </c>
      <c r="R3" s="2">
        <v>4</v>
      </c>
      <c r="S3" s="2">
        <v>1</v>
      </c>
      <c r="T3" s="2">
        <v>4</v>
      </c>
      <c r="U3" s="2">
        <f>SUM(F3:T3)</f>
        <v>54</v>
      </c>
      <c r="V3" s="8">
        <f>SUM(U3/15)</f>
        <v>3.6</v>
      </c>
      <c r="W3" s="9">
        <f>SUM(V3/4)*100</f>
        <v>90</v>
      </c>
      <c r="X3" s="14">
        <f>(W3/100)*50</f>
        <v>45</v>
      </c>
    </row>
    <row r="4" spans="1:24" ht="18">
      <c r="A4" s="7"/>
      <c r="B4" s="7" t="s">
        <v>4</v>
      </c>
      <c r="C4" s="2">
        <v>1</v>
      </c>
      <c r="D4" s="2">
        <v>830</v>
      </c>
      <c r="E4" s="2">
        <v>510</v>
      </c>
      <c r="F4" s="5">
        <v>4</v>
      </c>
      <c r="G4" s="2">
        <v>4</v>
      </c>
      <c r="H4" s="2">
        <v>4</v>
      </c>
      <c r="I4" s="2">
        <v>2</v>
      </c>
      <c r="J4" s="2">
        <v>2</v>
      </c>
      <c r="K4" s="2">
        <v>4</v>
      </c>
      <c r="L4" s="2">
        <v>4</v>
      </c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3</v>
      </c>
      <c r="T4" s="2">
        <v>4</v>
      </c>
      <c r="U4" s="2">
        <f aca="true" t="shared" si="0" ref="U4:U27">SUM(F4:T4)</f>
        <v>55</v>
      </c>
      <c r="V4" s="8">
        <f aca="true" t="shared" si="1" ref="V4:V27">SUM(U4/15)</f>
        <v>3.6666666666666665</v>
      </c>
      <c r="W4" s="9">
        <f aca="true" t="shared" si="2" ref="W4:W27">SUM(V4/4)*100</f>
        <v>91.66666666666666</v>
      </c>
      <c r="X4" s="14">
        <f aca="true" t="shared" si="3" ref="X4:X27">(W4/100)*50</f>
        <v>45.83333333333333</v>
      </c>
    </row>
    <row r="5" spans="1:24" ht="18">
      <c r="A5" s="7"/>
      <c r="B5" s="7" t="s">
        <v>5</v>
      </c>
      <c r="C5" s="2">
        <v>2</v>
      </c>
      <c r="D5" s="2">
        <v>695</v>
      </c>
      <c r="E5" s="2">
        <v>670</v>
      </c>
      <c r="F5" s="5">
        <v>4</v>
      </c>
      <c r="G5" s="2">
        <v>4</v>
      </c>
      <c r="H5" s="2">
        <v>4</v>
      </c>
      <c r="I5" s="2">
        <v>2</v>
      </c>
      <c r="J5" s="2">
        <v>2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4</v>
      </c>
      <c r="S5" s="2">
        <v>2</v>
      </c>
      <c r="T5" s="2">
        <v>2</v>
      </c>
      <c r="U5" s="2">
        <f t="shared" si="0"/>
        <v>52</v>
      </c>
      <c r="V5" s="8">
        <f t="shared" si="1"/>
        <v>3.466666666666667</v>
      </c>
      <c r="W5" s="9">
        <f t="shared" si="2"/>
        <v>86.66666666666667</v>
      </c>
      <c r="X5" s="14">
        <f t="shared" si="3"/>
        <v>43.333333333333336</v>
      </c>
    </row>
    <row r="6" spans="1:24" ht="18">
      <c r="A6" s="7"/>
      <c r="B6" s="7" t="s">
        <v>6</v>
      </c>
      <c r="C6" s="2">
        <v>2</v>
      </c>
      <c r="D6" s="2">
        <v>545</v>
      </c>
      <c r="E6" s="2">
        <v>590</v>
      </c>
      <c r="F6" s="2">
        <v>4</v>
      </c>
      <c r="G6" s="2">
        <v>4</v>
      </c>
      <c r="H6" s="2">
        <v>4</v>
      </c>
      <c r="I6" s="2">
        <v>3</v>
      </c>
      <c r="J6" s="2">
        <v>4</v>
      </c>
      <c r="K6" s="2">
        <v>4</v>
      </c>
      <c r="L6" s="2">
        <v>4</v>
      </c>
      <c r="M6" s="2">
        <v>4</v>
      </c>
      <c r="N6" s="2">
        <v>2</v>
      </c>
      <c r="O6" s="2">
        <v>4</v>
      </c>
      <c r="P6" s="2">
        <v>4</v>
      </c>
      <c r="Q6" s="2">
        <v>4</v>
      </c>
      <c r="R6" s="2">
        <v>3</v>
      </c>
      <c r="S6" s="2">
        <v>2</v>
      </c>
      <c r="T6" s="2">
        <v>4</v>
      </c>
      <c r="U6" s="2">
        <f t="shared" si="0"/>
        <v>54</v>
      </c>
      <c r="V6" s="8">
        <f t="shared" si="1"/>
        <v>3.6</v>
      </c>
      <c r="W6" s="9">
        <f t="shared" si="2"/>
        <v>90</v>
      </c>
      <c r="X6" s="14">
        <f t="shared" si="3"/>
        <v>45</v>
      </c>
    </row>
    <row r="7" spans="1:24" ht="18">
      <c r="A7" s="7"/>
      <c r="B7" s="7" t="s">
        <v>7</v>
      </c>
      <c r="C7" s="2">
        <v>2</v>
      </c>
      <c r="D7" s="2">
        <v>605</v>
      </c>
      <c r="E7" s="2">
        <v>775</v>
      </c>
      <c r="F7" s="5">
        <v>4</v>
      </c>
      <c r="G7" s="2">
        <v>4</v>
      </c>
      <c r="H7" s="2">
        <v>4</v>
      </c>
      <c r="I7" s="2">
        <v>1</v>
      </c>
      <c r="J7" s="2">
        <v>1</v>
      </c>
      <c r="K7" s="2">
        <v>4</v>
      </c>
      <c r="L7" s="2">
        <v>4</v>
      </c>
      <c r="M7" s="2">
        <v>4</v>
      </c>
      <c r="N7" s="2">
        <v>1</v>
      </c>
      <c r="O7" s="2">
        <v>3</v>
      </c>
      <c r="P7" s="2">
        <v>4</v>
      </c>
      <c r="Q7" s="2">
        <v>4</v>
      </c>
      <c r="R7" s="2">
        <v>4</v>
      </c>
      <c r="S7" s="2">
        <v>1</v>
      </c>
      <c r="T7" s="2">
        <v>3</v>
      </c>
      <c r="U7" s="2">
        <f t="shared" si="0"/>
        <v>46</v>
      </c>
      <c r="V7" s="8">
        <f t="shared" si="1"/>
        <v>3.066666666666667</v>
      </c>
      <c r="W7" s="9">
        <f t="shared" si="2"/>
        <v>76.66666666666667</v>
      </c>
      <c r="X7" s="14">
        <f t="shared" si="3"/>
        <v>38.333333333333336</v>
      </c>
    </row>
    <row r="8" spans="1:24" ht="18">
      <c r="A8" s="7"/>
      <c r="B8" s="7" t="s">
        <v>8</v>
      </c>
      <c r="C8" s="2">
        <v>2</v>
      </c>
      <c r="D8" s="2">
        <v>560</v>
      </c>
      <c r="E8" s="2">
        <v>655</v>
      </c>
      <c r="F8" s="5">
        <v>4</v>
      </c>
      <c r="G8" s="2">
        <v>4</v>
      </c>
      <c r="H8" s="2">
        <v>4</v>
      </c>
      <c r="I8" s="2">
        <v>4</v>
      </c>
      <c r="J8" s="2">
        <v>2</v>
      </c>
      <c r="K8" s="2">
        <v>4</v>
      </c>
      <c r="L8" s="2">
        <v>4</v>
      </c>
      <c r="M8" s="2">
        <v>4</v>
      </c>
      <c r="N8" s="2">
        <v>2</v>
      </c>
      <c r="O8" s="2">
        <v>1</v>
      </c>
      <c r="P8" s="2">
        <v>3</v>
      </c>
      <c r="Q8" s="2">
        <v>4</v>
      </c>
      <c r="R8" s="2">
        <v>4</v>
      </c>
      <c r="S8" s="2">
        <v>1</v>
      </c>
      <c r="T8" s="2">
        <v>3</v>
      </c>
      <c r="U8" s="2">
        <f t="shared" si="0"/>
        <v>48</v>
      </c>
      <c r="V8" s="8">
        <f t="shared" si="1"/>
        <v>3.2</v>
      </c>
      <c r="W8" s="9">
        <f t="shared" si="2"/>
        <v>80</v>
      </c>
      <c r="X8" s="14">
        <f t="shared" si="3"/>
        <v>40</v>
      </c>
    </row>
    <row r="9" spans="1:24" ht="18">
      <c r="A9" s="7"/>
      <c r="B9" s="7" t="s">
        <v>4</v>
      </c>
      <c r="C9" s="2">
        <v>2</v>
      </c>
      <c r="D9" s="2">
        <v>515</v>
      </c>
      <c r="E9" s="2">
        <v>620</v>
      </c>
      <c r="F9" s="5">
        <v>4</v>
      </c>
      <c r="G9" s="2">
        <v>4</v>
      </c>
      <c r="H9" s="2">
        <v>4</v>
      </c>
      <c r="I9" s="2">
        <v>3</v>
      </c>
      <c r="J9" s="2">
        <v>2</v>
      </c>
      <c r="K9" s="2">
        <v>4</v>
      </c>
      <c r="L9" s="2">
        <v>3</v>
      </c>
      <c r="M9" s="2">
        <v>4</v>
      </c>
      <c r="N9" s="2">
        <v>3</v>
      </c>
      <c r="O9" s="2">
        <v>2</v>
      </c>
      <c r="P9" s="2">
        <v>4</v>
      </c>
      <c r="Q9" s="2">
        <v>4</v>
      </c>
      <c r="R9" s="2">
        <v>4</v>
      </c>
      <c r="S9" s="2">
        <v>2</v>
      </c>
      <c r="T9" s="2">
        <v>2</v>
      </c>
      <c r="U9" s="2">
        <f t="shared" si="0"/>
        <v>49</v>
      </c>
      <c r="V9" s="8">
        <f t="shared" si="1"/>
        <v>3.2666666666666666</v>
      </c>
      <c r="W9" s="9">
        <f t="shared" si="2"/>
        <v>81.66666666666667</v>
      </c>
      <c r="X9" s="14">
        <f t="shared" si="3"/>
        <v>40.833333333333336</v>
      </c>
    </row>
    <row r="10" spans="1:24" ht="18">
      <c r="A10" s="7"/>
      <c r="B10" s="7" t="s">
        <v>9</v>
      </c>
      <c r="C10" s="2">
        <v>2</v>
      </c>
      <c r="D10" s="2">
        <v>660</v>
      </c>
      <c r="E10" s="2">
        <v>920</v>
      </c>
      <c r="F10" s="5">
        <v>4</v>
      </c>
      <c r="G10" s="2">
        <v>4</v>
      </c>
      <c r="H10" s="2">
        <v>4</v>
      </c>
      <c r="I10" s="2">
        <v>4</v>
      </c>
      <c r="J10" s="2">
        <v>2</v>
      </c>
      <c r="K10" s="2">
        <v>4</v>
      </c>
      <c r="L10" s="2">
        <v>4</v>
      </c>
      <c r="M10" s="2">
        <v>4</v>
      </c>
      <c r="N10" s="2">
        <v>3</v>
      </c>
      <c r="O10" s="2">
        <v>4</v>
      </c>
      <c r="P10" s="2">
        <v>4</v>
      </c>
      <c r="Q10" s="2">
        <v>4</v>
      </c>
      <c r="R10" s="2">
        <v>4</v>
      </c>
      <c r="S10" s="2">
        <v>1</v>
      </c>
      <c r="T10" s="2">
        <v>3</v>
      </c>
      <c r="U10" s="2">
        <f t="shared" si="0"/>
        <v>53</v>
      </c>
      <c r="V10" s="8">
        <f t="shared" si="1"/>
        <v>3.533333333333333</v>
      </c>
      <c r="W10" s="9">
        <f t="shared" si="2"/>
        <v>88.33333333333333</v>
      </c>
      <c r="X10" s="14">
        <f t="shared" si="3"/>
        <v>44.166666666666664</v>
      </c>
    </row>
    <row r="11" spans="1:24" ht="18">
      <c r="A11" s="7"/>
      <c r="B11" s="7" t="s">
        <v>10</v>
      </c>
      <c r="C11" s="2">
        <v>1</v>
      </c>
      <c r="D11" s="2">
        <v>510</v>
      </c>
      <c r="E11" s="2">
        <v>400</v>
      </c>
      <c r="F11" s="5">
        <v>4</v>
      </c>
      <c r="G11" s="2">
        <v>4</v>
      </c>
      <c r="H11" s="2">
        <v>4</v>
      </c>
      <c r="I11" s="2">
        <v>4</v>
      </c>
      <c r="J11" s="2">
        <v>2</v>
      </c>
      <c r="K11" s="2">
        <v>4</v>
      </c>
      <c r="L11" s="2">
        <v>4</v>
      </c>
      <c r="M11" s="2">
        <v>4</v>
      </c>
      <c r="N11" s="2">
        <v>2</v>
      </c>
      <c r="O11" s="2">
        <v>2</v>
      </c>
      <c r="P11" s="2">
        <v>4</v>
      </c>
      <c r="Q11" s="2">
        <v>4</v>
      </c>
      <c r="R11" s="2">
        <v>4</v>
      </c>
      <c r="S11" s="2">
        <v>3</v>
      </c>
      <c r="T11" s="2">
        <v>4</v>
      </c>
      <c r="U11" s="2">
        <f t="shared" si="0"/>
        <v>53</v>
      </c>
      <c r="V11" s="8">
        <f t="shared" si="1"/>
        <v>3.533333333333333</v>
      </c>
      <c r="W11" s="9">
        <f t="shared" si="2"/>
        <v>88.33333333333333</v>
      </c>
      <c r="X11" s="14">
        <f t="shared" si="3"/>
        <v>44.166666666666664</v>
      </c>
    </row>
    <row r="12" spans="1:24" ht="18">
      <c r="A12" s="7"/>
      <c r="B12" s="7" t="s">
        <v>11</v>
      </c>
      <c r="C12" s="2">
        <v>1</v>
      </c>
      <c r="D12" s="2">
        <v>810</v>
      </c>
      <c r="E12" s="2">
        <v>555</v>
      </c>
      <c r="F12" s="5"/>
      <c r="G12" s="2"/>
      <c r="H12" s="2"/>
      <c r="I12" s="2"/>
      <c r="J12" s="2">
        <v>1</v>
      </c>
      <c r="K12" s="2"/>
      <c r="L12" s="2"/>
      <c r="M12" s="2"/>
      <c r="N12" s="2"/>
      <c r="O12" s="2">
        <v>1</v>
      </c>
      <c r="P12" s="2"/>
      <c r="Q12" s="2"/>
      <c r="R12" s="2"/>
      <c r="S12" s="2"/>
      <c r="T12" s="2">
        <v>1</v>
      </c>
      <c r="U12" s="2">
        <f t="shared" si="0"/>
        <v>3</v>
      </c>
      <c r="V12" s="8">
        <f t="shared" si="1"/>
        <v>0.2</v>
      </c>
      <c r="W12" s="9">
        <f t="shared" si="2"/>
        <v>5</v>
      </c>
      <c r="X12" s="14">
        <f t="shared" si="3"/>
        <v>2.5</v>
      </c>
    </row>
    <row r="13" spans="1:24" ht="18">
      <c r="A13" s="7"/>
      <c r="B13" s="7" t="s">
        <v>12</v>
      </c>
      <c r="C13" s="2">
        <v>2</v>
      </c>
      <c r="D13" s="2">
        <v>690</v>
      </c>
      <c r="E13" s="2">
        <v>745</v>
      </c>
      <c r="F13" s="5">
        <v>4</v>
      </c>
      <c r="G13" s="2">
        <v>4</v>
      </c>
      <c r="H13" s="2">
        <v>4</v>
      </c>
      <c r="I13" s="2">
        <v>2</v>
      </c>
      <c r="J13" s="2">
        <v>2</v>
      </c>
      <c r="K13" s="2">
        <v>4</v>
      </c>
      <c r="L13" s="2">
        <v>1</v>
      </c>
      <c r="M13" s="2">
        <v>4</v>
      </c>
      <c r="N13" s="2">
        <v>2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3</v>
      </c>
      <c r="U13" s="2">
        <f t="shared" si="0"/>
        <v>50</v>
      </c>
      <c r="V13" s="8">
        <f t="shared" si="1"/>
        <v>3.3333333333333335</v>
      </c>
      <c r="W13" s="9">
        <f t="shared" si="2"/>
        <v>83.33333333333334</v>
      </c>
      <c r="X13" s="14">
        <f t="shared" si="3"/>
        <v>41.66666666666667</v>
      </c>
    </row>
    <row r="14" spans="1:24" ht="18">
      <c r="A14" s="7"/>
      <c r="B14" s="7" t="s">
        <v>13</v>
      </c>
      <c r="C14" s="2">
        <v>2</v>
      </c>
      <c r="D14" s="2">
        <v>235</v>
      </c>
      <c r="E14" s="2">
        <v>655</v>
      </c>
      <c r="F14" s="2">
        <v>4</v>
      </c>
      <c r="G14" s="2">
        <v>4</v>
      </c>
      <c r="H14" s="2">
        <v>4</v>
      </c>
      <c r="I14" s="2">
        <v>3</v>
      </c>
      <c r="J14" s="2">
        <v>2</v>
      </c>
      <c r="K14" s="2">
        <v>4</v>
      </c>
      <c r="L14" s="2">
        <v>4</v>
      </c>
      <c r="M14" s="2">
        <v>4</v>
      </c>
      <c r="N14" s="2">
        <v>4</v>
      </c>
      <c r="O14" s="2">
        <v>4</v>
      </c>
      <c r="P14" s="2">
        <v>3</v>
      </c>
      <c r="Q14" s="2">
        <v>4</v>
      </c>
      <c r="R14" s="2">
        <v>4</v>
      </c>
      <c r="S14" s="2">
        <v>3</v>
      </c>
      <c r="T14" s="2">
        <v>4</v>
      </c>
      <c r="U14" s="2">
        <f t="shared" si="0"/>
        <v>55</v>
      </c>
      <c r="V14" s="8">
        <f t="shared" si="1"/>
        <v>3.6666666666666665</v>
      </c>
      <c r="W14" s="9">
        <f t="shared" si="2"/>
        <v>91.66666666666666</v>
      </c>
      <c r="X14" s="14">
        <f t="shared" si="3"/>
        <v>45.83333333333333</v>
      </c>
    </row>
    <row r="15" spans="1:24" ht="18">
      <c r="A15" s="7"/>
      <c r="B15" s="7" t="s">
        <v>14</v>
      </c>
      <c r="C15" s="2">
        <v>1</v>
      </c>
      <c r="D15" s="2">
        <v>760</v>
      </c>
      <c r="E15" s="2">
        <v>710</v>
      </c>
      <c r="F15" s="2">
        <v>4</v>
      </c>
      <c r="G15" s="2">
        <v>4</v>
      </c>
      <c r="H15" s="2">
        <v>4</v>
      </c>
      <c r="I15" s="2">
        <v>4</v>
      </c>
      <c r="J15" s="2">
        <v>4</v>
      </c>
      <c r="K15" s="2">
        <v>4</v>
      </c>
      <c r="L15" s="2">
        <v>4</v>
      </c>
      <c r="M15" s="2">
        <v>4</v>
      </c>
      <c r="N15" s="2">
        <v>4</v>
      </c>
      <c r="O15" s="2">
        <v>4</v>
      </c>
      <c r="P15" s="2">
        <v>4</v>
      </c>
      <c r="Q15" s="2">
        <v>4</v>
      </c>
      <c r="R15" s="2">
        <v>4</v>
      </c>
      <c r="S15" s="2">
        <v>3</v>
      </c>
      <c r="T15" s="2">
        <v>3</v>
      </c>
      <c r="U15" s="2">
        <f t="shared" si="0"/>
        <v>58</v>
      </c>
      <c r="V15" s="8">
        <f t="shared" si="1"/>
        <v>3.8666666666666667</v>
      </c>
      <c r="W15" s="9">
        <f t="shared" si="2"/>
        <v>96.66666666666667</v>
      </c>
      <c r="X15" s="14">
        <f t="shared" si="3"/>
        <v>48.333333333333336</v>
      </c>
    </row>
    <row r="16" spans="1:24" ht="18">
      <c r="A16" s="7"/>
      <c r="B16" s="7" t="s">
        <v>15</v>
      </c>
      <c r="C16" s="2">
        <v>1</v>
      </c>
      <c r="D16" s="2">
        <v>670</v>
      </c>
      <c r="E16" s="2">
        <v>735</v>
      </c>
      <c r="F16" s="5">
        <v>4</v>
      </c>
      <c r="G16" s="2">
        <v>4</v>
      </c>
      <c r="H16" s="2">
        <v>4</v>
      </c>
      <c r="I16" s="2">
        <v>2</v>
      </c>
      <c r="J16" s="2">
        <v>3</v>
      </c>
      <c r="K16" s="2">
        <v>4</v>
      </c>
      <c r="L16" s="2">
        <v>4</v>
      </c>
      <c r="M16" s="2">
        <v>4</v>
      </c>
      <c r="N16" s="2">
        <v>2</v>
      </c>
      <c r="O16" s="2">
        <v>2</v>
      </c>
      <c r="P16" s="2">
        <v>4</v>
      </c>
      <c r="Q16" s="2">
        <v>4</v>
      </c>
      <c r="R16" s="2">
        <v>4</v>
      </c>
      <c r="S16" s="2">
        <v>1</v>
      </c>
      <c r="T16" s="2">
        <v>2</v>
      </c>
      <c r="U16" s="2">
        <f t="shared" si="0"/>
        <v>48</v>
      </c>
      <c r="V16" s="8">
        <f t="shared" si="1"/>
        <v>3.2</v>
      </c>
      <c r="W16" s="9">
        <f t="shared" si="2"/>
        <v>80</v>
      </c>
      <c r="X16" s="14">
        <f t="shared" si="3"/>
        <v>40</v>
      </c>
    </row>
    <row r="17" spans="1:24" ht="18">
      <c r="A17" s="7"/>
      <c r="B17" s="7" t="s">
        <v>16</v>
      </c>
      <c r="C17" s="2">
        <v>2</v>
      </c>
      <c r="D17" s="2">
        <v>735</v>
      </c>
      <c r="E17" s="2">
        <v>605</v>
      </c>
      <c r="F17" s="5">
        <v>4</v>
      </c>
      <c r="G17" s="2">
        <v>4</v>
      </c>
      <c r="H17" s="2">
        <v>1</v>
      </c>
      <c r="I17" s="2">
        <v>3</v>
      </c>
      <c r="J17" s="2">
        <v>1</v>
      </c>
      <c r="K17" s="2">
        <v>4</v>
      </c>
      <c r="L17" s="2">
        <v>4</v>
      </c>
      <c r="M17" s="2">
        <v>4</v>
      </c>
      <c r="N17" s="2">
        <v>2</v>
      </c>
      <c r="O17" s="2">
        <v>1</v>
      </c>
      <c r="P17" s="2">
        <v>4</v>
      </c>
      <c r="Q17" s="2">
        <v>4</v>
      </c>
      <c r="R17" s="2">
        <v>4</v>
      </c>
      <c r="S17" s="2">
        <v>2</v>
      </c>
      <c r="T17" s="2">
        <v>2</v>
      </c>
      <c r="U17" s="2">
        <f t="shared" si="0"/>
        <v>44</v>
      </c>
      <c r="V17" s="8">
        <f t="shared" si="1"/>
        <v>2.933333333333333</v>
      </c>
      <c r="W17" s="9">
        <f t="shared" si="2"/>
        <v>73.33333333333333</v>
      </c>
      <c r="X17" s="14">
        <f t="shared" si="3"/>
        <v>36.666666666666664</v>
      </c>
    </row>
    <row r="18" spans="1:24" ht="18">
      <c r="A18" s="7"/>
      <c r="B18" s="7" t="s">
        <v>17</v>
      </c>
      <c r="C18" s="2">
        <v>1</v>
      </c>
      <c r="D18" s="2">
        <v>460</v>
      </c>
      <c r="E18" s="2">
        <v>700</v>
      </c>
      <c r="F18" s="2">
        <v>4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3</v>
      </c>
      <c r="M18" s="2">
        <v>4</v>
      </c>
      <c r="N18" s="2">
        <v>3</v>
      </c>
      <c r="O18" s="2">
        <v>4</v>
      </c>
      <c r="P18" s="2">
        <v>4</v>
      </c>
      <c r="Q18" s="2">
        <v>4</v>
      </c>
      <c r="R18" s="2">
        <v>4</v>
      </c>
      <c r="S18" s="2">
        <v>2</v>
      </c>
      <c r="T18" s="2">
        <v>4</v>
      </c>
      <c r="U18" s="2">
        <f t="shared" si="0"/>
        <v>56</v>
      </c>
      <c r="V18" s="8">
        <f t="shared" si="1"/>
        <v>3.7333333333333334</v>
      </c>
      <c r="W18" s="9">
        <f t="shared" si="2"/>
        <v>93.33333333333333</v>
      </c>
      <c r="X18" s="14">
        <f t="shared" si="3"/>
        <v>46.666666666666664</v>
      </c>
    </row>
    <row r="19" spans="1:24" ht="18">
      <c r="A19" s="7"/>
      <c r="B19" s="7" t="s">
        <v>4</v>
      </c>
      <c r="C19" s="2">
        <v>2</v>
      </c>
      <c r="D19" s="2">
        <v>290</v>
      </c>
      <c r="E19" s="2">
        <v>500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  <c r="L19" s="2">
        <v>4</v>
      </c>
      <c r="M19" s="2">
        <v>4</v>
      </c>
      <c r="N19" s="2">
        <v>4</v>
      </c>
      <c r="O19" s="2">
        <v>2</v>
      </c>
      <c r="P19" s="2">
        <v>4</v>
      </c>
      <c r="Q19" s="2">
        <v>3</v>
      </c>
      <c r="R19" s="2">
        <v>4</v>
      </c>
      <c r="S19" s="2">
        <v>3</v>
      </c>
      <c r="T19" s="2">
        <v>4</v>
      </c>
      <c r="U19" s="2">
        <f t="shared" si="0"/>
        <v>56</v>
      </c>
      <c r="V19" s="8">
        <f t="shared" si="1"/>
        <v>3.7333333333333334</v>
      </c>
      <c r="W19" s="9">
        <f t="shared" si="2"/>
        <v>93.33333333333333</v>
      </c>
      <c r="X19" s="14">
        <f t="shared" si="3"/>
        <v>46.666666666666664</v>
      </c>
    </row>
    <row r="20" spans="1:24" ht="18">
      <c r="A20" s="7"/>
      <c r="B20" s="7" t="s">
        <v>18</v>
      </c>
      <c r="C20" s="2">
        <v>2</v>
      </c>
      <c r="D20" s="2">
        <v>610</v>
      </c>
      <c r="E20" s="2">
        <v>705</v>
      </c>
      <c r="F20" s="2">
        <v>4</v>
      </c>
      <c r="G20" s="2">
        <v>4</v>
      </c>
      <c r="H20" s="2">
        <v>4</v>
      </c>
      <c r="I20" s="2">
        <v>2</v>
      </c>
      <c r="J20" s="2">
        <v>2</v>
      </c>
      <c r="K20" s="2">
        <v>4</v>
      </c>
      <c r="L20" s="2">
        <v>4</v>
      </c>
      <c r="M20" s="2">
        <v>4</v>
      </c>
      <c r="N20" s="2">
        <v>2</v>
      </c>
      <c r="O20" s="2">
        <v>4</v>
      </c>
      <c r="P20" s="2">
        <v>4</v>
      </c>
      <c r="Q20" s="2">
        <v>3</v>
      </c>
      <c r="R20" s="2">
        <v>3</v>
      </c>
      <c r="S20" s="2">
        <v>3</v>
      </c>
      <c r="T20" s="2">
        <v>2</v>
      </c>
      <c r="U20" s="2">
        <f t="shared" si="0"/>
        <v>49</v>
      </c>
      <c r="V20" s="8">
        <f t="shared" si="1"/>
        <v>3.2666666666666666</v>
      </c>
      <c r="W20" s="9">
        <f t="shared" si="2"/>
        <v>81.66666666666667</v>
      </c>
      <c r="X20" s="14">
        <f t="shared" si="3"/>
        <v>40.833333333333336</v>
      </c>
    </row>
    <row r="21" spans="1:24" ht="18">
      <c r="A21" s="7"/>
      <c r="B21" s="7" t="s">
        <v>19</v>
      </c>
      <c r="C21" s="2">
        <v>1</v>
      </c>
      <c r="D21" s="2">
        <v>685</v>
      </c>
      <c r="E21" s="2">
        <v>910</v>
      </c>
      <c r="F21" s="2">
        <v>4</v>
      </c>
      <c r="G21" s="2">
        <v>4</v>
      </c>
      <c r="H21" s="2">
        <v>4</v>
      </c>
      <c r="I21" s="2">
        <v>4</v>
      </c>
      <c r="J21" s="2">
        <v>3</v>
      </c>
      <c r="K21" s="2">
        <v>4</v>
      </c>
      <c r="L21" s="2">
        <v>4</v>
      </c>
      <c r="M21" s="2">
        <v>4</v>
      </c>
      <c r="N21" s="2">
        <v>4</v>
      </c>
      <c r="O21" s="2">
        <v>4</v>
      </c>
      <c r="P21" s="2">
        <v>4</v>
      </c>
      <c r="Q21" s="2">
        <v>4</v>
      </c>
      <c r="R21" s="2">
        <v>4</v>
      </c>
      <c r="S21" s="2">
        <v>3</v>
      </c>
      <c r="T21" s="2">
        <v>3</v>
      </c>
      <c r="U21" s="2">
        <f t="shared" si="0"/>
        <v>57</v>
      </c>
      <c r="V21" s="8">
        <f t="shared" si="1"/>
        <v>3.8</v>
      </c>
      <c r="W21" s="9">
        <f t="shared" si="2"/>
        <v>95</v>
      </c>
      <c r="X21" s="14">
        <f t="shared" si="3"/>
        <v>47.5</v>
      </c>
    </row>
    <row r="22" spans="1:24" ht="18">
      <c r="A22" s="7"/>
      <c r="B22" s="7" t="s">
        <v>20</v>
      </c>
      <c r="C22" s="2">
        <v>1</v>
      </c>
      <c r="D22" s="2">
        <v>935</v>
      </c>
      <c r="E22" s="2">
        <v>1015</v>
      </c>
      <c r="F22" s="5">
        <v>4</v>
      </c>
      <c r="G22" s="2">
        <v>4</v>
      </c>
      <c r="H22" s="2">
        <v>4</v>
      </c>
      <c r="I22" s="2">
        <v>2</v>
      </c>
      <c r="J22" s="2">
        <v>4</v>
      </c>
      <c r="K22" s="2">
        <v>4</v>
      </c>
      <c r="L22" s="2">
        <v>4</v>
      </c>
      <c r="M22" s="2">
        <v>4</v>
      </c>
      <c r="N22" s="2">
        <v>2</v>
      </c>
      <c r="O22" s="2">
        <v>4</v>
      </c>
      <c r="P22" s="2">
        <v>4</v>
      </c>
      <c r="Q22" s="2">
        <v>4</v>
      </c>
      <c r="R22" s="2">
        <v>4</v>
      </c>
      <c r="S22" s="2">
        <v>4</v>
      </c>
      <c r="T22" s="2">
        <v>4</v>
      </c>
      <c r="U22" s="2">
        <f t="shared" si="0"/>
        <v>56</v>
      </c>
      <c r="V22" s="8">
        <f t="shared" si="1"/>
        <v>3.7333333333333334</v>
      </c>
      <c r="W22" s="9">
        <f t="shared" si="2"/>
        <v>93.33333333333333</v>
      </c>
      <c r="X22" s="14">
        <f t="shared" si="3"/>
        <v>46.666666666666664</v>
      </c>
    </row>
    <row r="23" spans="1:24" ht="18">
      <c r="A23" s="7"/>
      <c r="B23" s="7" t="s">
        <v>4</v>
      </c>
      <c r="C23" s="2">
        <v>2</v>
      </c>
      <c r="D23" s="2">
        <v>540</v>
      </c>
      <c r="E23" s="2">
        <v>695</v>
      </c>
      <c r="F23" s="5">
        <v>4</v>
      </c>
      <c r="G23" s="2">
        <v>4</v>
      </c>
      <c r="H23" s="2">
        <v>4</v>
      </c>
      <c r="I23" s="2">
        <v>4</v>
      </c>
      <c r="J23" s="2">
        <v>4</v>
      </c>
      <c r="K23" s="2">
        <v>4</v>
      </c>
      <c r="L23" s="2">
        <v>3</v>
      </c>
      <c r="M23" s="2">
        <v>4</v>
      </c>
      <c r="N23" s="2">
        <v>3</v>
      </c>
      <c r="O23" s="2">
        <v>2</v>
      </c>
      <c r="P23" s="2">
        <v>4</v>
      </c>
      <c r="Q23" s="2">
        <v>4</v>
      </c>
      <c r="R23" s="2">
        <v>4</v>
      </c>
      <c r="S23" s="2">
        <v>1</v>
      </c>
      <c r="T23" s="2">
        <v>2</v>
      </c>
      <c r="U23" s="2">
        <f t="shared" si="0"/>
        <v>51</v>
      </c>
      <c r="V23" s="8">
        <f t="shared" si="1"/>
        <v>3.4</v>
      </c>
      <c r="W23" s="9">
        <f t="shared" si="2"/>
        <v>85</v>
      </c>
      <c r="X23" s="14">
        <f t="shared" si="3"/>
        <v>42.5</v>
      </c>
    </row>
    <row r="24" spans="1:24" s="4" customFormat="1" ht="18">
      <c r="A24" s="7"/>
      <c r="B24" s="7" t="s">
        <v>21</v>
      </c>
      <c r="C24" s="2">
        <v>1</v>
      </c>
      <c r="D24" s="2">
        <v>860</v>
      </c>
      <c r="E24" s="2">
        <v>610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v>4</v>
      </c>
      <c r="Q24" s="5">
        <v>4</v>
      </c>
      <c r="R24" s="5">
        <v>4</v>
      </c>
      <c r="S24" s="5">
        <v>4</v>
      </c>
      <c r="T24" s="5">
        <v>3</v>
      </c>
      <c r="U24" s="2">
        <f t="shared" si="0"/>
        <v>59</v>
      </c>
      <c r="V24" s="8">
        <f t="shared" si="1"/>
        <v>3.933333333333333</v>
      </c>
      <c r="W24" s="9">
        <f t="shared" si="2"/>
        <v>98.33333333333333</v>
      </c>
      <c r="X24" s="14">
        <f t="shared" si="3"/>
        <v>49.166666666666664</v>
      </c>
    </row>
    <row r="25" spans="1:24" ht="18">
      <c r="A25" s="7"/>
      <c r="B25" s="7" t="s">
        <v>22</v>
      </c>
      <c r="C25" s="2">
        <v>2</v>
      </c>
      <c r="D25" s="2">
        <v>655</v>
      </c>
      <c r="E25" s="2">
        <v>560</v>
      </c>
      <c r="F25" s="5">
        <v>4</v>
      </c>
      <c r="G25" s="5">
        <v>4</v>
      </c>
      <c r="H25" s="5">
        <v>4</v>
      </c>
      <c r="I25" s="5">
        <v>4</v>
      </c>
      <c r="J25" s="5">
        <v>2</v>
      </c>
      <c r="K25" s="5">
        <v>4</v>
      </c>
      <c r="L25" s="5">
        <v>4</v>
      </c>
      <c r="M25" s="5">
        <v>4</v>
      </c>
      <c r="N25" s="5">
        <v>4</v>
      </c>
      <c r="O25" s="5">
        <v>3</v>
      </c>
      <c r="P25" s="5">
        <v>4</v>
      </c>
      <c r="Q25" s="5">
        <v>3</v>
      </c>
      <c r="R25" s="5">
        <v>3</v>
      </c>
      <c r="S25" s="5">
        <v>2</v>
      </c>
      <c r="T25" s="5">
        <v>3</v>
      </c>
      <c r="U25" s="2">
        <f t="shared" si="0"/>
        <v>52</v>
      </c>
      <c r="V25" s="8">
        <f t="shared" si="1"/>
        <v>3.466666666666667</v>
      </c>
      <c r="W25" s="9">
        <f t="shared" si="2"/>
        <v>86.66666666666667</v>
      </c>
      <c r="X25" s="14">
        <f t="shared" si="3"/>
        <v>43.333333333333336</v>
      </c>
    </row>
    <row r="26" spans="1:24" ht="18">
      <c r="A26" s="7"/>
      <c r="B26" s="7" t="s">
        <v>24</v>
      </c>
      <c r="C26" s="2">
        <v>2</v>
      </c>
      <c r="D26" s="2">
        <v>920</v>
      </c>
      <c r="E26" s="2">
        <v>535</v>
      </c>
      <c r="F26" s="5">
        <v>4</v>
      </c>
      <c r="G26" s="5">
        <v>4</v>
      </c>
      <c r="H26" s="5">
        <v>4</v>
      </c>
      <c r="I26" s="5">
        <v>1</v>
      </c>
      <c r="J26" s="5">
        <v>4</v>
      </c>
      <c r="K26" s="5">
        <v>4</v>
      </c>
      <c r="L26" s="5">
        <v>4</v>
      </c>
      <c r="M26" s="5">
        <v>4</v>
      </c>
      <c r="N26" s="5">
        <v>2</v>
      </c>
      <c r="O26" s="5">
        <v>2</v>
      </c>
      <c r="P26" s="5">
        <v>4</v>
      </c>
      <c r="Q26" s="5">
        <v>4</v>
      </c>
      <c r="R26" s="5">
        <v>4</v>
      </c>
      <c r="S26" s="5">
        <v>1</v>
      </c>
      <c r="T26" s="5">
        <v>2</v>
      </c>
      <c r="U26" s="2">
        <f t="shared" si="0"/>
        <v>48</v>
      </c>
      <c r="V26" s="8">
        <f t="shared" si="1"/>
        <v>3.2</v>
      </c>
      <c r="W26" s="9">
        <f t="shared" si="2"/>
        <v>80</v>
      </c>
      <c r="X26" s="14">
        <f t="shared" si="3"/>
        <v>40</v>
      </c>
    </row>
    <row r="27" spans="1:24" ht="18">
      <c r="A27" s="7"/>
      <c r="B27" s="7" t="s">
        <v>25</v>
      </c>
      <c r="C27" s="2">
        <v>2</v>
      </c>
      <c r="D27" s="2">
        <v>540</v>
      </c>
      <c r="E27" s="2">
        <v>485</v>
      </c>
      <c r="F27" s="5">
        <v>4</v>
      </c>
      <c r="G27" s="5">
        <v>4</v>
      </c>
      <c r="H27" s="5">
        <v>3</v>
      </c>
      <c r="I27" s="5">
        <v>2</v>
      </c>
      <c r="J27" s="5">
        <v>1</v>
      </c>
      <c r="K27" s="5">
        <v>4</v>
      </c>
      <c r="L27" s="5">
        <v>4</v>
      </c>
      <c r="M27" s="5">
        <v>1</v>
      </c>
      <c r="N27" s="5">
        <v>2</v>
      </c>
      <c r="O27" s="5">
        <v>2</v>
      </c>
      <c r="P27" s="5">
        <v>3</v>
      </c>
      <c r="Q27" s="5">
        <v>4</v>
      </c>
      <c r="R27" s="5">
        <v>3</v>
      </c>
      <c r="S27" s="5">
        <v>2</v>
      </c>
      <c r="T27" s="5">
        <v>1</v>
      </c>
      <c r="U27" s="2">
        <f t="shared" si="0"/>
        <v>40</v>
      </c>
      <c r="V27" s="8">
        <f t="shared" si="1"/>
        <v>2.6666666666666665</v>
      </c>
      <c r="W27" s="9">
        <f t="shared" si="2"/>
        <v>66.66666666666666</v>
      </c>
      <c r="X27" s="14">
        <f t="shared" si="3"/>
        <v>33.33333333333333</v>
      </c>
    </row>
    <row r="28" spans="1:24" ht="18">
      <c r="A28" s="13" t="s">
        <v>26</v>
      </c>
      <c r="B28" s="7"/>
      <c r="C28" s="2"/>
      <c r="D28" s="14">
        <f aca="true" t="shared" si="4" ref="D28:S28">SUM(D3:D27)/26</f>
        <v>620.9615384615385</v>
      </c>
      <c r="E28" s="14">
        <f t="shared" si="4"/>
        <v>635.7692307692307</v>
      </c>
      <c r="F28" s="8">
        <f t="shared" si="4"/>
        <v>3.6923076923076925</v>
      </c>
      <c r="G28" s="8">
        <f t="shared" si="4"/>
        <v>3.6923076923076925</v>
      </c>
      <c r="H28" s="8">
        <f t="shared" si="4"/>
        <v>3.5384615384615383</v>
      </c>
      <c r="I28" s="8">
        <f t="shared" si="4"/>
        <v>2.6923076923076925</v>
      </c>
      <c r="J28" s="8">
        <f t="shared" si="4"/>
        <v>2.5384615384615383</v>
      </c>
      <c r="K28" s="8">
        <f t="shared" si="4"/>
        <v>3.6923076923076925</v>
      </c>
      <c r="L28" s="8">
        <f t="shared" si="4"/>
        <v>3.4615384615384617</v>
      </c>
      <c r="M28" s="8">
        <f t="shared" si="4"/>
        <v>3.576923076923077</v>
      </c>
      <c r="N28" s="8">
        <f t="shared" si="4"/>
        <v>2.6153846153846154</v>
      </c>
      <c r="O28" s="8">
        <f t="shared" si="4"/>
        <v>2.8846153846153846</v>
      </c>
      <c r="P28" s="8">
        <f t="shared" si="4"/>
        <v>3.576923076923077</v>
      </c>
      <c r="Q28" s="8">
        <f t="shared" si="4"/>
        <v>3.576923076923077</v>
      </c>
      <c r="R28" s="8">
        <f t="shared" si="4"/>
        <v>3.5384615384615383</v>
      </c>
      <c r="S28" s="8">
        <f t="shared" si="4"/>
        <v>2.076923076923077</v>
      </c>
      <c r="T28" s="8">
        <f>SUM(T3:T27)/26</f>
        <v>2.769230769230769</v>
      </c>
      <c r="U28" s="8">
        <f>SUM(U3:U27)/26</f>
        <v>47.92307692307692</v>
      </c>
      <c r="V28" s="8">
        <f>SUM(U28/15)</f>
        <v>3.1948717948717946</v>
      </c>
      <c r="W28" s="9">
        <f>SUM(V28/4)*100</f>
        <v>79.87179487179486</v>
      </c>
      <c r="X28" s="14">
        <f>(W28/100)*50</f>
        <v>39.93589743589743</v>
      </c>
    </row>
  </sheetData>
  <autoFilter ref="C1:C28"/>
  <mergeCells count="3">
    <mergeCell ref="F1:J1"/>
    <mergeCell ref="K1:O1"/>
    <mergeCell ref="P1:T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C19" sqref="C19"/>
    </sheetView>
  </sheetViews>
  <sheetFormatPr defaultColWidth="9.140625" defaultRowHeight="12.75"/>
  <cols>
    <col min="1" max="1" width="19.7109375" style="0" customWidth="1"/>
    <col min="2" max="2" width="13.57421875" style="0" bestFit="1" customWidth="1"/>
    <col min="3" max="3" width="7.28125" style="0" bestFit="1" customWidth="1"/>
    <col min="4" max="4" width="9.8515625" style="0" bestFit="1" customWidth="1"/>
    <col min="5" max="5" width="10.8515625" style="4" customWidth="1"/>
    <col min="6" max="8" width="6.8515625" style="0" bestFit="1" customWidth="1"/>
    <col min="9" max="9" width="7.421875" style="0" bestFit="1" customWidth="1"/>
    <col min="10" max="10" width="7.28125" style="0" bestFit="1" customWidth="1"/>
    <col min="14" max="14" width="7.421875" style="0" bestFit="1" customWidth="1"/>
    <col min="15" max="15" width="7.28125" style="0" bestFit="1" customWidth="1"/>
    <col min="19" max="19" width="7.421875" style="0" bestFit="1" customWidth="1"/>
    <col min="20" max="20" width="7.28125" style="0" bestFit="1" customWidth="1"/>
    <col min="21" max="21" width="9.140625" style="1" customWidth="1"/>
    <col min="22" max="22" width="9.8515625" style="6" bestFit="1" customWidth="1"/>
  </cols>
  <sheetData>
    <row r="1" spans="5:20" ht="23.25">
      <c r="E1"/>
      <c r="F1" s="17" t="s">
        <v>48</v>
      </c>
      <c r="G1" s="17"/>
      <c r="H1" s="17"/>
      <c r="I1" s="17"/>
      <c r="J1" s="17"/>
      <c r="K1" s="17" t="s">
        <v>49</v>
      </c>
      <c r="L1" s="17"/>
      <c r="M1" s="17"/>
      <c r="N1" s="17"/>
      <c r="O1" s="17"/>
      <c r="P1" s="17" t="s">
        <v>50</v>
      </c>
      <c r="Q1" s="17"/>
      <c r="R1" s="17"/>
      <c r="S1" s="17"/>
      <c r="T1" s="17"/>
    </row>
    <row r="2" spans="1:24" ht="18">
      <c r="A2" s="2" t="s">
        <v>0</v>
      </c>
      <c r="B2" s="2" t="s">
        <v>1</v>
      </c>
      <c r="C2" s="2" t="s">
        <v>27</v>
      </c>
      <c r="D2" s="2" t="s">
        <v>2</v>
      </c>
      <c r="E2" s="2" t="s">
        <v>68</v>
      </c>
      <c r="F2" s="5" t="s">
        <v>28</v>
      </c>
      <c r="G2" s="5" t="s">
        <v>29</v>
      </c>
      <c r="H2" s="5" t="s">
        <v>30</v>
      </c>
      <c r="I2" s="5" t="s">
        <v>35</v>
      </c>
      <c r="J2" s="5" t="s">
        <v>34</v>
      </c>
      <c r="K2" s="5" t="s">
        <v>28</v>
      </c>
      <c r="L2" s="5" t="s">
        <v>29</v>
      </c>
      <c r="M2" s="5" t="s">
        <v>30</v>
      </c>
      <c r="N2" s="5" t="s">
        <v>35</v>
      </c>
      <c r="O2" s="5" t="s">
        <v>34</v>
      </c>
      <c r="P2" s="5" t="s">
        <v>28</v>
      </c>
      <c r="Q2" s="5" t="s">
        <v>29</v>
      </c>
      <c r="R2" s="5" t="s">
        <v>30</v>
      </c>
      <c r="S2" s="5" t="s">
        <v>35</v>
      </c>
      <c r="T2" s="5" t="s">
        <v>34</v>
      </c>
      <c r="U2" s="5" t="s">
        <v>36</v>
      </c>
      <c r="V2" s="5" t="s">
        <v>38</v>
      </c>
      <c r="W2" s="2" t="s">
        <v>37</v>
      </c>
      <c r="X2" s="5" t="s">
        <v>69</v>
      </c>
    </row>
    <row r="3" spans="1:24" ht="18">
      <c r="A3" s="7"/>
      <c r="B3" s="7" t="s">
        <v>3</v>
      </c>
      <c r="C3" s="2">
        <v>2</v>
      </c>
      <c r="D3" s="2">
        <v>830</v>
      </c>
      <c r="E3" s="2">
        <v>670</v>
      </c>
      <c r="F3" s="5">
        <v>4</v>
      </c>
      <c r="G3" s="2">
        <v>4</v>
      </c>
      <c r="H3" s="2">
        <v>4</v>
      </c>
      <c r="I3" s="2">
        <v>4</v>
      </c>
      <c r="J3" s="2">
        <v>2</v>
      </c>
      <c r="K3" s="2">
        <v>4</v>
      </c>
      <c r="L3" s="2">
        <v>4</v>
      </c>
      <c r="M3" s="2">
        <v>4</v>
      </c>
      <c r="N3" s="2">
        <v>1</v>
      </c>
      <c r="O3" s="2">
        <v>2</v>
      </c>
      <c r="P3" s="2">
        <v>4</v>
      </c>
      <c r="Q3" s="2">
        <v>4</v>
      </c>
      <c r="R3" s="2">
        <v>4</v>
      </c>
      <c r="S3" s="2">
        <v>4</v>
      </c>
      <c r="T3" s="2">
        <v>1</v>
      </c>
      <c r="U3" s="2">
        <f>SUM(F3:T3)</f>
        <v>50</v>
      </c>
      <c r="V3" s="8">
        <f>SUM(U3/15)</f>
        <v>3.3333333333333335</v>
      </c>
      <c r="W3" s="9">
        <f>SUM(V3/4)*100</f>
        <v>83.33333333333334</v>
      </c>
      <c r="X3" s="14">
        <f>(W3/100)*50</f>
        <v>41.66666666666667</v>
      </c>
    </row>
    <row r="4" spans="1:24" ht="18">
      <c r="A4" s="7"/>
      <c r="B4" s="7" t="s">
        <v>4</v>
      </c>
      <c r="C4" s="2">
        <v>1</v>
      </c>
      <c r="D4" s="2">
        <v>830</v>
      </c>
      <c r="E4" s="2">
        <v>510</v>
      </c>
      <c r="F4" s="5">
        <v>4</v>
      </c>
      <c r="G4" s="2">
        <v>4</v>
      </c>
      <c r="H4" s="2">
        <v>4</v>
      </c>
      <c r="I4" s="2">
        <v>2</v>
      </c>
      <c r="J4" s="5"/>
      <c r="K4" s="2">
        <v>4</v>
      </c>
      <c r="L4" s="2">
        <v>4</v>
      </c>
      <c r="M4" s="2">
        <v>4</v>
      </c>
      <c r="N4" s="2">
        <v>1</v>
      </c>
      <c r="O4" s="2"/>
      <c r="P4" s="2">
        <v>3</v>
      </c>
      <c r="Q4" s="2">
        <v>4</v>
      </c>
      <c r="R4" s="2">
        <v>4</v>
      </c>
      <c r="S4" s="2">
        <v>3</v>
      </c>
      <c r="T4" s="2"/>
      <c r="U4" s="2">
        <f aca="true" t="shared" si="0" ref="U4:U28">SUM(F4:T4)</f>
        <v>41</v>
      </c>
      <c r="V4" s="8">
        <f aca="true" t="shared" si="1" ref="V4:V28">SUM(U4/15)</f>
        <v>2.7333333333333334</v>
      </c>
      <c r="W4" s="9">
        <f aca="true" t="shared" si="2" ref="W4:W28">SUM(V4/4)*100</f>
        <v>68.33333333333333</v>
      </c>
      <c r="X4" s="14">
        <f aca="true" t="shared" si="3" ref="X4:X28">(W4/100)*50</f>
        <v>34.166666666666664</v>
      </c>
    </row>
    <row r="5" spans="1:24" ht="18">
      <c r="A5" s="7"/>
      <c r="B5" s="7" t="s">
        <v>5</v>
      </c>
      <c r="C5" s="2">
        <v>2</v>
      </c>
      <c r="D5" s="2">
        <v>695</v>
      </c>
      <c r="E5" s="2">
        <v>670</v>
      </c>
      <c r="F5" s="5">
        <v>4</v>
      </c>
      <c r="G5" s="2">
        <v>4</v>
      </c>
      <c r="H5" s="2">
        <v>4</v>
      </c>
      <c r="I5" s="2">
        <v>2</v>
      </c>
      <c r="J5" s="2">
        <v>2</v>
      </c>
      <c r="K5" s="2">
        <v>4</v>
      </c>
      <c r="L5" s="2">
        <v>3</v>
      </c>
      <c r="M5" s="2">
        <v>4</v>
      </c>
      <c r="N5" s="2">
        <v>1</v>
      </c>
      <c r="O5" s="2">
        <v>3</v>
      </c>
      <c r="P5" s="2">
        <v>3</v>
      </c>
      <c r="Q5" s="2">
        <v>1</v>
      </c>
      <c r="R5" s="2">
        <v>4</v>
      </c>
      <c r="S5" s="2">
        <v>3</v>
      </c>
      <c r="T5" s="2">
        <v>1</v>
      </c>
      <c r="U5" s="2">
        <f t="shared" si="0"/>
        <v>43</v>
      </c>
      <c r="V5" s="8">
        <f t="shared" si="1"/>
        <v>2.8666666666666667</v>
      </c>
      <c r="W5" s="9">
        <f t="shared" si="2"/>
        <v>71.66666666666667</v>
      </c>
      <c r="X5" s="14">
        <f t="shared" si="3"/>
        <v>35.833333333333336</v>
      </c>
    </row>
    <row r="6" spans="1:24" ht="18">
      <c r="A6" s="7"/>
      <c r="B6" s="7" t="s">
        <v>6</v>
      </c>
      <c r="C6" s="2">
        <v>2</v>
      </c>
      <c r="D6" s="2">
        <v>545</v>
      </c>
      <c r="E6" s="2">
        <v>590</v>
      </c>
      <c r="F6" s="2">
        <v>4</v>
      </c>
      <c r="G6" s="2">
        <v>4</v>
      </c>
      <c r="H6" s="2">
        <v>4</v>
      </c>
      <c r="I6" s="2">
        <v>2</v>
      </c>
      <c r="J6" s="2">
        <v>3</v>
      </c>
      <c r="K6" s="2">
        <v>4</v>
      </c>
      <c r="L6" s="2">
        <v>4</v>
      </c>
      <c r="M6" s="2">
        <v>4</v>
      </c>
      <c r="N6" s="2">
        <v>2</v>
      </c>
      <c r="O6" s="2">
        <v>1</v>
      </c>
      <c r="P6" s="2">
        <v>4</v>
      </c>
      <c r="Q6" s="2">
        <v>1</v>
      </c>
      <c r="R6" s="2">
        <v>1</v>
      </c>
      <c r="S6" s="2">
        <v>2</v>
      </c>
      <c r="T6" s="2">
        <v>1</v>
      </c>
      <c r="U6" s="2">
        <f t="shared" si="0"/>
        <v>41</v>
      </c>
      <c r="V6" s="8">
        <f t="shared" si="1"/>
        <v>2.7333333333333334</v>
      </c>
      <c r="W6" s="9">
        <f t="shared" si="2"/>
        <v>68.33333333333333</v>
      </c>
      <c r="X6" s="14">
        <f t="shared" si="3"/>
        <v>34.166666666666664</v>
      </c>
    </row>
    <row r="7" spans="1:24" ht="18">
      <c r="A7" s="7"/>
      <c r="B7" s="7" t="s">
        <v>7</v>
      </c>
      <c r="C7" s="2">
        <v>2</v>
      </c>
      <c r="D7" s="2">
        <v>605</v>
      </c>
      <c r="E7" s="2">
        <v>775</v>
      </c>
      <c r="F7" s="5">
        <v>4</v>
      </c>
      <c r="G7" s="2">
        <v>4</v>
      </c>
      <c r="H7" s="2">
        <v>4</v>
      </c>
      <c r="I7" s="2">
        <v>1</v>
      </c>
      <c r="J7" s="2">
        <v>2</v>
      </c>
      <c r="K7" s="2">
        <v>4</v>
      </c>
      <c r="L7" s="2">
        <v>3</v>
      </c>
      <c r="M7" s="2">
        <v>4</v>
      </c>
      <c r="N7" s="2">
        <v>3</v>
      </c>
      <c r="O7" s="2">
        <v>4</v>
      </c>
      <c r="P7" s="2">
        <v>4</v>
      </c>
      <c r="Q7" s="2">
        <v>4</v>
      </c>
      <c r="R7" s="2">
        <v>4</v>
      </c>
      <c r="S7" s="2">
        <v>1</v>
      </c>
      <c r="T7" s="2">
        <v>1</v>
      </c>
      <c r="U7" s="2">
        <f t="shared" si="0"/>
        <v>47</v>
      </c>
      <c r="V7" s="8">
        <f t="shared" si="1"/>
        <v>3.1333333333333333</v>
      </c>
      <c r="W7" s="9">
        <f t="shared" si="2"/>
        <v>78.33333333333333</v>
      </c>
      <c r="X7" s="14">
        <f t="shared" si="3"/>
        <v>39.166666666666664</v>
      </c>
    </row>
    <row r="8" spans="1:24" ht="18">
      <c r="A8" s="7"/>
      <c r="B8" s="7" t="s">
        <v>8</v>
      </c>
      <c r="C8" s="2">
        <v>2</v>
      </c>
      <c r="D8" s="2">
        <v>560</v>
      </c>
      <c r="E8" s="2">
        <v>655</v>
      </c>
      <c r="F8" s="5">
        <v>4</v>
      </c>
      <c r="G8" s="2">
        <v>4</v>
      </c>
      <c r="H8" s="2">
        <v>3</v>
      </c>
      <c r="I8" s="2">
        <v>2</v>
      </c>
      <c r="J8" s="2">
        <v>2</v>
      </c>
      <c r="K8" s="2">
        <v>4</v>
      </c>
      <c r="L8" s="2">
        <v>2</v>
      </c>
      <c r="M8" s="2">
        <v>4</v>
      </c>
      <c r="N8" s="2">
        <v>1</v>
      </c>
      <c r="O8" s="2">
        <v>2</v>
      </c>
      <c r="P8" s="2">
        <v>4</v>
      </c>
      <c r="Q8" s="2">
        <v>3</v>
      </c>
      <c r="R8" s="2">
        <v>4</v>
      </c>
      <c r="S8" s="2">
        <v>2</v>
      </c>
      <c r="T8" s="2">
        <v>1</v>
      </c>
      <c r="U8" s="2">
        <f t="shared" si="0"/>
        <v>42</v>
      </c>
      <c r="V8" s="8">
        <f t="shared" si="1"/>
        <v>2.8</v>
      </c>
      <c r="W8" s="9">
        <f t="shared" si="2"/>
        <v>70</v>
      </c>
      <c r="X8" s="14">
        <f t="shared" si="3"/>
        <v>35</v>
      </c>
    </row>
    <row r="9" spans="1:24" ht="18">
      <c r="A9" s="7"/>
      <c r="B9" s="7" t="s">
        <v>4</v>
      </c>
      <c r="C9" s="2">
        <v>2</v>
      </c>
      <c r="D9" s="2">
        <v>515</v>
      </c>
      <c r="E9" s="2">
        <v>620</v>
      </c>
      <c r="F9" s="5">
        <v>4</v>
      </c>
      <c r="G9" s="2">
        <v>4</v>
      </c>
      <c r="H9" s="2">
        <v>3</v>
      </c>
      <c r="I9" s="2">
        <v>3</v>
      </c>
      <c r="J9" s="2">
        <v>2</v>
      </c>
      <c r="K9" s="2">
        <v>4</v>
      </c>
      <c r="L9" s="2">
        <v>1</v>
      </c>
      <c r="M9" s="2">
        <v>4</v>
      </c>
      <c r="N9" s="2">
        <v>1</v>
      </c>
      <c r="O9" s="2">
        <v>3</v>
      </c>
      <c r="P9" s="2">
        <v>3</v>
      </c>
      <c r="Q9" s="2">
        <v>3</v>
      </c>
      <c r="R9" s="2">
        <v>3</v>
      </c>
      <c r="S9" s="2">
        <v>1</v>
      </c>
      <c r="T9" s="2">
        <v>1</v>
      </c>
      <c r="U9" s="2">
        <f t="shared" si="0"/>
        <v>40</v>
      </c>
      <c r="V9" s="8">
        <f t="shared" si="1"/>
        <v>2.6666666666666665</v>
      </c>
      <c r="W9" s="9">
        <f t="shared" si="2"/>
        <v>66.66666666666666</v>
      </c>
      <c r="X9" s="14">
        <f t="shared" si="3"/>
        <v>33.33333333333333</v>
      </c>
    </row>
    <row r="10" spans="1:24" ht="18">
      <c r="A10" s="7"/>
      <c r="B10" s="7" t="s">
        <v>9</v>
      </c>
      <c r="C10" s="2">
        <v>2</v>
      </c>
      <c r="D10" s="2">
        <v>660</v>
      </c>
      <c r="E10" s="2">
        <v>920</v>
      </c>
      <c r="F10" s="5">
        <v>4</v>
      </c>
      <c r="G10" s="2">
        <v>4</v>
      </c>
      <c r="H10" s="2">
        <v>3</v>
      </c>
      <c r="I10" s="2">
        <v>3</v>
      </c>
      <c r="J10" s="2">
        <v>2</v>
      </c>
      <c r="K10" s="2">
        <v>4</v>
      </c>
      <c r="L10" s="2">
        <v>4</v>
      </c>
      <c r="M10" s="2">
        <v>4</v>
      </c>
      <c r="N10" s="2">
        <v>1</v>
      </c>
      <c r="O10" s="2">
        <v>2</v>
      </c>
      <c r="P10" s="2">
        <v>4</v>
      </c>
      <c r="Q10" s="2">
        <v>4</v>
      </c>
      <c r="R10" s="2">
        <v>4</v>
      </c>
      <c r="S10" s="2">
        <v>2</v>
      </c>
      <c r="T10" s="2">
        <v>1</v>
      </c>
      <c r="U10" s="2">
        <f t="shared" si="0"/>
        <v>46</v>
      </c>
      <c r="V10" s="8">
        <f t="shared" si="1"/>
        <v>3.066666666666667</v>
      </c>
      <c r="W10" s="9">
        <f t="shared" si="2"/>
        <v>76.66666666666667</v>
      </c>
      <c r="X10" s="14">
        <f t="shared" si="3"/>
        <v>38.333333333333336</v>
      </c>
    </row>
    <row r="11" spans="1:24" ht="18">
      <c r="A11" s="7"/>
      <c r="B11" s="7" t="s">
        <v>10</v>
      </c>
      <c r="C11" s="2">
        <v>1</v>
      </c>
      <c r="D11" s="2">
        <v>510</v>
      </c>
      <c r="E11" s="2">
        <v>400</v>
      </c>
      <c r="F11" s="5">
        <v>4</v>
      </c>
      <c r="G11" s="2"/>
      <c r="H11" s="2"/>
      <c r="I11" s="2"/>
      <c r="J11" s="2">
        <v>1</v>
      </c>
      <c r="K11" s="2"/>
      <c r="L11" s="2"/>
      <c r="M11" s="2"/>
      <c r="N11" s="2"/>
      <c r="O11" s="2">
        <v>1</v>
      </c>
      <c r="P11" s="2"/>
      <c r="Q11" s="2"/>
      <c r="R11" s="2"/>
      <c r="S11" s="2"/>
      <c r="T11" s="2">
        <v>1</v>
      </c>
      <c r="U11" s="2">
        <f t="shared" si="0"/>
        <v>7</v>
      </c>
      <c r="V11" s="8">
        <f t="shared" si="1"/>
        <v>0.4666666666666667</v>
      </c>
      <c r="W11" s="9">
        <f t="shared" si="2"/>
        <v>11.666666666666666</v>
      </c>
      <c r="X11" s="14">
        <f t="shared" si="3"/>
        <v>5.833333333333333</v>
      </c>
    </row>
    <row r="12" spans="1:24" ht="18">
      <c r="A12" s="7"/>
      <c r="B12" s="7" t="s">
        <v>11</v>
      </c>
      <c r="C12" s="2">
        <v>1</v>
      </c>
      <c r="D12" s="2">
        <v>810</v>
      </c>
      <c r="E12" s="2">
        <v>555</v>
      </c>
      <c r="F12" s="5"/>
      <c r="G12" s="2"/>
      <c r="H12" s="2"/>
      <c r="I12" s="2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f t="shared" si="0"/>
        <v>0</v>
      </c>
      <c r="V12" s="8">
        <f t="shared" si="1"/>
        <v>0</v>
      </c>
      <c r="W12" s="9">
        <f t="shared" si="2"/>
        <v>0</v>
      </c>
      <c r="X12" s="14">
        <f t="shared" si="3"/>
        <v>0</v>
      </c>
    </row>
    <row r="13" spans="1:24" ht="18">
      <c r="A13" s="7"/>
      <c r="B13" s="7" t="s">
        <v>12</v>
      </c>
      <c r="C13" s="2">
        <v>2</v>
      </c>
      <c r="D13" s="2">
        <v>690</v>
      </c>
      <c r="E13" s="2">
        <v>745</v>
      </c>
      <c r="F13" s="5">
        <v>3</v>
      </c>
      <c r="G13" s="2">
        <v>4</v>
      </c>
      <c r="H13" s="2">
        <v>4</v>
      </c>
      <c r="I13" s="2">
        <v>2</v>
      </c>
      <c r="J13" s="2">
        <v>2</v>
      </c>
      <c r="K13" s="2">
        <v>4</v>
      </c>
      <c r="L13" s="2">
        <v>4</v>
      </c>
      <c r="M13" s="2">
        <v>4</v>
      </c>
      <c r="N13" s="2">
        <v>1</v>
      </c>
      <c r="O13" s="2">
        <v>2</v>
      </c>
      <c r="P13" s="2">
        <v>1</v>
      </c>
      <c r="Q13" s="2">
        <v>4</v>
      </c>
      <c r="R13" s="2">
        <v>4</v>
      </c>
      <c r="S13" s="2">
        <v>2</v>
      </c>
      <c r="T13" s="2">
        <v>1</v>
      </c>
      <c r="U13" s="2">
        <f t="shared" si="0"/>
        <v>42</v>
      </c>
      <c r="V13" s="8">
        <f t="shared" si="1"/>
        <v>2.8</v>
      </c>
      <c r="W13" s="9">
        <f t="shared" si="2"/>
        <v>70</v>
      </c>
      <c r="X13" s="14">
        <f t="shared" si="3"/>
        <v>35</v>
      </c>
    </row>
    <row r="14" spans="1:24" ht="18">
      <c r="A14" s="7"/>
      <c r="B14" s="7" t="s">
        <v>13</v>
      </c>
      <c r="C14" s="2">
        <v>2</v>
      </c>
      <c r="D14" s="2">
        <v>235</v>
      </c>
      <c r="E14" s="2">
        <v>655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  <c r="K14" s="2">
        <v>4</v>
      </c>
      <c r="L14" s="2">
        <v>4</v>
      </c>
      <c r="M14" s="2">
        <v>4</v>
      </c>
      <c r="N14" s="2">
        <v>1</v>
      </c>
      <c r="O14" s="2">
        <v>4</v>
      </c>
      <c r="P14" s="2">
        <v>4</v>
      </c>
      <c r="Q14" s="2">
        <v>4</v>
      </c>
      <c r="R14" s="2">
        <v>4</v>
      </c>
      <c r="S14" s="2">
        <v>2</v>
      </c>
      <c r="T14" s="2">
        <v>1</v>
      </c>
      <c r="U14" s="2">
        <f t="shared" si="0"/>
        <v>52</v>
      </c>
      <c r="V14" s="8">
        <f t="shared" si="1"/>
        <v>3.466666666666667</v>
      </c>
      <c r="W14" s="9">
        <f t="shared" si="2"/>
        <v>86.66666666666667</v>
      </c>
      <c r="X14" s="14">
        <f t="shared" si="3"/>
        <v>43.333333333333336</v>
      </c>
    </row>
    <row r="15" spans="1:24" ht="18">
      <c r="A15" s="7"/>
      <c r="B15" s="7" t="s">
        <v>14</v>
      </c>
      <c r="C15" s="2">
        <v>1</v>
      </c>
      <c r="D15" s="2">
        <v>760</v>
      </c>
      <c r="E15" s="2">
        <v>710</v>
      </c>
      <c r="F15" s="2">
        <v>4</v>
      </c>
      <c r="G15" s="2">
        <v>4</v>
      </c>
      <c r="H15" s="2">
        <v>3</v>
      </c>
      <c r="I15" s="2">
        <v>3</v>
      </c>
      <c r="J15" s="2"/>
      <c r="K15" s="2">
        <v>4</v>
      </c>
      <c r="L15" s="2">
        <v>4</v>
      </c>
      <c r="M15" s="2">
        <v>4</v>
      </c>
      <c r="N15" s="2">
        <v>1</v>
      </c>
      <c r="O15" s="2"/>
      <c r="P15" s="2">
        <v>4</v>
      </c>
      <c r="Q15" s="2">
        <v>4</v>
      </c>
      <c r="R15" s="2">
        <v>4</v>
      </c>
      <c r="S15" s="2">
        <v>2</v>
      </c>
      <c r="T15" s="2"/>
      <c r="U15" s="2">
        <f t="shared" si="0"/>
        <v>41</v>
      </c>
      <c r="V15" s="8">
        <f t="shared" si="1"/>
        <v>2.7333333333333334</v>
      </c>
      <c r="W15" s="9">
        <f t="shared" si="2"/>
        <v>68.33333333333333</v>
      </c>
      <c r="X15" s="14">
        <f t="shared" si="3"/>
        <v>34.166666666666664</v>
      </c>
    </row>
    <row r="16" spans="1:24" ht="18">
      <c r="A16" s="7"/>
      <c r="B16" s="7" t="s">
        <v>15</v>
      </c>
      <c r="C16" s="2">
        <v>1</v>
      </c>
      <c r="D16" s="2">
        <v>670</v>
      </c>
      <c r="E16" s="2">
        <v>735</v>
      </c>
      <c r="F16" s="5">
        <v>4</v>
      </c>
      <c r="G16" s="2">
        <v>4</v>
      </c>
      <c r="H16" s="2">
        <v>1</v>
      </c>
      <c r="I16" s="2">
        <v>3</v>
      </c>
      <c r="J16" s="2">
        <v>1</v>
      </c>
      <c r="K16" s="2">
        <v>4</v>
      </c>
      <c r="L16" s="2">
        <v>4</v>
      </c>
      <c r="M16" s="2">
        <v>4</v>
      </c>
      <c r="N16" s="2">
        <v>1</v>
      </c>
      <c r="O16" s="2">
        <v>2</v>
      </c>
      <c r="P16" s="2">
        <v>1</v>
      </c>
      <c r="Q16" s="2">
        <v>1</v>
      </c>
      <c r="R16" s="2"/>
      <c r="S16" s="2"/>
      <c r="T16" s="2">
        <v>1</v>
      </c>
      <c r="U16" s="2">
        <f t="shared" si="0"/>
        <v>31</v>
      </c>
      <c r="V16" s="8">
        <f t="shared" si="1"/>
        <v>2.066666666666667</v>
      </c>
      <c r="W16" s="9">
        <f t="shared" si="2"/>
        <v>51.66666666666667</v>
      </c>
      <c r="X16" s="14">
        <f t="shared" si="3"/>
        <v>25.833333333333336</v>
      </c>
    </row>
    <row r="17" spans="1:24" ht="18">
      <c r="A17" s="7"/>
      <c r="B17" s="7" t="s">
        <v>16</v>
      </c>
      <c r="C17" s="2">
        <v>2</v>
      </c>
      <c r="D17" s="2">
        <v>735</v>
      </c>
      <c r="E17" s="2">
        <v>605</v>
      </c>
      <c r="F17" s="5">
        <v>3</v>
      </c>
      <c r="G17" s="2">
        <v>4</v>
      </c>
      <c r="H17" s="2">
        <v>3</v>
      </c>
      <c r="I17" s="2">
        <v>3</v>
      </c>
      <c r="J17" s="2">
        <v>1</v>
      </c>
      <c r="K17" s="2">
        <v>4</v>
      </c>
      <c r="L17" s="2">
        <v>1</v>
      </c>
      <c r="M17" s="2">
        <v>4</v>
      </c>
      <c r="N17" s="2">
        <v>1</v>
      </c>
      <c r="O17" s="2">
        <v>1</v>
      </c>
      <c r="P17" s="2">
        <v>3</v>
      </c>
      <c r="Q17" s="2">
        <v>4</v>
      </c>
      <c r="R17" s="2">
        <v>4</v>
      </c>
      <c r="S17" s="2">
        <v>3</v>
      </c>
      <c r="T17" s="2">
        <v>2</v>
      </c>
      <c r="U17" s="2">
        <f t="shared" si="0"/>
        <v>41</v>
      </c>
      <c r="V17" s="8">
        <f t="shared" si="1"/>
        <v>2.7333333333333334</v>
      </c>
      <c r="W17" s="9">
        <f t="shared" si="2"/>
        <v>68.33333333333333</v>
      </c>
      <c r="X17" s="14">
        <f t="shared" si="3"/>
        <v>34.166666666666664</v>
      </c>
    </row>
    <row r="18" spans="1:24" ht="18">
      <c r="A18" s="7"/>
      <c r="B18" s="7" t="s">
        <v>17</v>
      </c>
      <c r="C18" s="2">
        <v>1</v>
      </c>
      <c r="D18" s="2">
        <v>460</v>
      </c>
      <c r="E18" s="2">
        <v>700</v>
      </c>
      <c r="F18" s="2">
        <v>3</v>
      </c>
      <c r="G18" s="2">
        <v>3</v>
      </c>
      <c r="H18" s="2">
        <v>3</v>
      </c>
      <c r="I18" s="2">
        <v>2</v>
      </c>
      <c r="J18" s="2"/>
      <c r="K18" s="2">
        <v>4</v>
      </c>
      <c r="L18" s="2">
        <v>4</v>
      </c>
      <c r="M18" s="2">
        <v>3</v>
      </c>
      <c r="N18" s="2">
        <v>2</v>
      </c>
      <c r="O18" s="2"/>
      <c r="P18" s="2">
        <v>4</v>
      </c>
      <c r="Q18" s="2">
        <v>1</v>
      </c>
      <c r="R18" s="2">
        <v>4</v>
      </c>
      <c r="S18" s="2">
        <v>2</v>
      </c>
      <c r="T18" s="2"/>
      <c r="U18" s="2">
        <f t="shared" si="0"/>
        <v>35</v>
      </c>
      <c r="V18" s="8">
        <f t="shared" si="1"/>
        <v>2.3333333333333335</v>
      </c>
      <c r="W18" s="9">
        <f t="shared" si="2"/>
        <v>58.333333333333336</v>
      </c>
      <c r="X18" s="14">
        <f t="shared" si="3"/>
        <v>29.166666666666668</v>
      </c>
    </row>
    <row r="19" spans="1:24" ht="18">
      <c r="A19" s="7"/>
      <c r="B19" s="7" t="s">
        <v>4</v>
      </c>
      <c r="C19" s="2">
        <v>2</v>
      </c>
      <c r="D19" s="2">
        <v>290</v>
      </c>
      <c r="E19" s="2">
        <v>500</v>
      </c>
      <c r="F19" s="2">
        <v>4</v>
      </c>
      <c r="G19" s="2">
        <v>4</v>
      </c>
      <c r="H19" s="2">
        <v>3</v>
      </c>
      <c r="I19" s="2">
        <v>3</v>
      </c>
      <c r="J19" s="2">
        <v>4</v>
      </c>
      <c r="K19" s="2">
        <v>4</v>
      </c>
      <c r="L19" s="2">
        <v>4</v>
      </c>
      <c r="M19" s="2">
        <v>4</v>
      </c>
      <c r="N19" s="2">
        <v>2</v>
      </c>
      <c r="O19" s="2">
        <v>3</v>
      </c>
      <c r="P19" s="2">
        <v>4</v>
      </c>
      <c r="Q19" s="2">
        <v>4</v>
      </c>
      <c r="R19" s="2">
        <v>4</v>
      </c>
      <c r="S19" s="2">
        <v>4</v>
      </c>
      <c r="T19" s="2">
        <v>1</v>
      </c>
      <c r="U19" s="2">
        <f t="shared" si="0"/>
        <v>52</v>
      </c>
      <c r="V19" s="8">
        <f t="shared" si="1"/>
        <v>3.466666666666667</v>
      </c>
      <c r="W19" s="9">
        <f t="shared" si="2"/>
        <v>86.66666666666667</v>
      </c>
      <c r="X19" s="14">
        <f t="shared" si="3"/>
        <v>43.333333333333336</v>
      </c>
    </row>
    <row r="20" spans="1:24" ht="18">
      <c r="A20" s="7"/>
      <c r="B20" s="7" t="s">
        <v>18</v>
      </c>
      <c r="C20" s="2">
        <v>2</v>
      </c>
      <c r="D20" s="2">
        <v>610</v>
      </c>
      <c r="E20" s="2">
        <v>705</v>
      </c>
      <c r="F20" s="2">
        <v>3</v>
      </c>
      <c r="G20" s="2">
        <v>4</v>
      </c>
      <c r="H20" s="2">
        <v>1</v>
      </c>
      <c r="I20" s="2">
        <v>1</v>
      </c>
      <c r="J20" s="2">
        <v>1</v>
      </c>
      <c r="K20" s="2">
        <v>4</v>
      </c>
      <c r="L20" s="2">
        <v>4</v>
      </c>
      <c r="M20" s="2">
        <v>4</v>
      </c>
      <c r="N20" s="2">
        <v>1</v>
      </c>
      <c r="O20" s="2">
        <v>2</v>
      </c>
      <c r="P20" s="2">
        <v>4</v>
      </c>
      <c r="Q20" s="2">
        <v>4</v>
      </c>
      <c r="R20" s="2">
        <v>4</v>
      </c>
      <c r="S20" s="2">
        <v>2</v>
      </c>
      <c r="T20" s="2">
        <v>1</v>
      </c>
      <c r="U20" s="2">
        <f t="shared" si="0"/>
        <v>40</v>
      </c>
      <c r="V20" s="8">
        <f t="shared" si="1"/>
        <v>2.6666666666666665</v>
      </c>
      <c r="W20" s="9">
        <f t="shared" si="2"/>
        <v>66.66666666666666</v>
      </c>
      <c r="X20" s="14">
        <f t="shared" si="3"/>
        <v>33.33333333333333</v>
      </c>
    </row>
    <row r="21" spans="1:24" ht="18">
      <c r="A21" s="7"/>
      <c r="B21" s="7" t="s">
        <v>19</v>
      </c>
      <c r="C21" s="2">
        <v>1</v>
      </c>
      <c r="D21" s="2">
        <v>685</v>
      </c>
      <c r="E21" s="2">
        <v>910</v>
      </c>
      <c r="F21" s="2">
        <v>4</v>
      </c>
      <c r="G21" s="2">
        <v>4</v>
      </c>
      <c r="H21" s="2">
        <v>4</v>
      </c>
      <c r="I21" s="2">
        <v>4</v>
      </c>
      <c r="J21" s="2">
        <v>3</v>
      </c>
      <c r="K21" s="2">
        <v>4</v>
      </c>
      <c r="L21" s="2"/>
      <c r="M21" s="2"/>
      <c r="N21" s="2"/>
      <c r="O21" s="2">
        <v>1</v>
      </c>
      <c r="P21" s="2"/>
      <c r="Q21" s="2"/>
      <c r="R21" s="2"/>
      <c r="S21" s="2"/>
      <c r="T21" s="2">
        <v>2</v>
      </c>
      <c r="U21" s="2">
        <f t="shared" si="0"/>
        <v>26</v>
      </c>
      <c r="V21" s="8">
        <f t="shared" si="1"/>
        <v>1.7333333333333334</v>
      </c>
      <c r="W21" s="9">
        <f t="shared" si="2"/>
        <v>43.333333333333336</v>
      </c>
      <c r="X21" s="14">
        <f t="shared" si="3"/>
        <v>21.666666666666668</v>
      </c>
    </row>
    <row r="22" spans="1:24" ht="18">
      <c r="A22" s="7"/>
      <c r="B22" s="7" t="s">
        <v>20</v>
      </c>
      <c r="C22" s="2">
        <v>1</v>
      </c>
      <c r="D22" s="2">
        <v>935</v>
      </c>
      <c r="E22" s="2">
        <v>1015</v>
      </c>
      <c r="F22" s="5">
        <v>4</v>
      </c>
      <c r="G22" s="2">
        <v>4</v>
      </c>
      <c r="H22" s="2">
        <v>4</v>
      </c>
      <c r="I22" s="2">
        <v>3</v>
      </c>
      <c r="J22" s="2"/>
      <c r="K22" s="2">
        <v>4</v>
      </c>
      <c r="L22" s="2">
        <v>4</v>
      </c>
      <c r="M22" s="2">
        <v>4</v>
      </c>
      <c r="N22" s="2">
        <v>2</v>
      </c>
      <c r="O22" s="2"/>
      <c r="P22" s="2">
        <v>4</v>
      </c>
      <c r="Q22" s="2">
        <v>3</v>
      </c>
      <c r="R22" s="2">
        <v>4</v>
      </c>
      <c r="S22" s="2">
        <v>3</v>
      </c>
      <c r="T22" s="2"/>
      <c r="U22" s="2">
        <f t="shared" si="0"/>
        <v>43</v>
      </c>
      <c r="V22" s="8">
        <f t="shared" si="1"/>
        <v>2.8666666666666667</v>
      </c>
      <c r="W22" s="9">
        <f t="shared" si="2"/>
        <v>71.66666666666667</v>
      </c>
      <c r="X22" s="14">
        <f t="shared" si="3"/>
        <v>35.833333333333336</v>
      </c>
    </row>
    <row r="23" spans="1:24" ht="18">
      <c r="A23" s="7"/>
      <c r="B23" s="7" t="s">
        <v>4</v>
      </c>
      <c r="C23" s="2">
        <v>2</v>
      </c>
      <c r="D23" s="2">
        <v>540</v>
      </c>
      <c r="E23" s="2">
        <v>695</v>
      </c>
      <c r="F23" s="5">
        <v>4</v>
      </c>
      <c r="G23" s="2">
        <v>4</v>
      </c>
      <c r="H23" s="2">
        <v>3</v>
      </c>
      <c r="I23" s="2">
        <v>2</v>
      </c>
      <c r="J23" s="2">
        <v>2</v>
      </c>
      <c r="K23" s="2">
        <v>4</v>
      </c>
      <c r="L23" s="2">
        <v>4</v>
      </c>
      <c r="M23" s="2">
        <v>4</v>
      </c>
      <c r="N23" s="2">
        <v>1</v>
      </c>
      <c r="O23" s="2">
        <v>2</v>
      </c>
      <c r="P23" s="2">
        <v>4</v>
      </c>
      <c r="Q23" s="2">
        <v>4</v>
      </c>
      <c r="R23" s="2">
        <v>3</v>
      </c>
      <c r="S23" s="2">
        <v>1</v>
      </c>
      <c r="T23" s="2">
        <v>1</v>
      </c>
      <c r="U23" s="2">
        <f t="shared" si="0"/>
        <v>43</v>
      </c>
      <c r="V23" s="8">
        <f t="shared" si="1"/>
        <v>2.8666666666666667</v>
      </c>
      <c r="W23" s="9">
        <f t="shared" si="2"/>
        <v>71.66666666666667</v>
      </c>
      <c r="X23" s="14">
        <f t="shared" si="3"/>
        <v>35.833333333333336</v>
      </c>
    </row>
    <row r="24" spans="1:24" s="4" customFormat="1" ht="18">
      <c r="A24" s="7"/>
      <c r="B24" s="7" t="s">
        <v>21</v>
      </c>
      <c r="C24" s="2">
        <v>1</v>
      </c>
      <c r="D24" s="2">
        <v>860</v>
      </c>
      <c r="E24" s="2">
        <v>610</v>
      </c>
      <c r="F24" s="5">
        <v>4</v>
      </c>
      <c r="G24" s="5">
        <v>4</v>
      </c>
      <c r="H24" s="5">
        <v>4</v>
      </c>
      <c r="I24" s="5">
        <v>3</v>
      </c>
      <c r="J24" s="5"/>
      <c r="K24" s="5">
        <v>4</v>
      </c>
      <c r="L24" s="5">
        <v>4</v>
      </c>
      <c r="M24" s="5">
        <v>4</v>
      </c>
      <c r="N24" s="5">
        <v>2</v>
      </c>
      <c r="O24" s="5"/>
      <c r="P24" s="5">
        <v>4</v>
      </c>
      <c r="Q24" s="5">
        <v>4</v>
      </c>
      <c r="R24" s="5">
        <v>4</v>
      </c>
      <c r="S24" s="5">
        <v>2</v>
      </c>
      <c r="T24" s="5"/>
      <c r="U24" s="2">
        <f t="shared" si="0"/>
        <v>43</v>
      </c>
      <c r="V24" s="8">
        <f t="shared" si="1"/>
        <v>2.8666666666666667</v>
      </c>
      <c r="W24" s="9">
        <f t="shared" si="2"/>
        <v>71.66666666666667</v>
      </c>
      <c r="X24" s="14">
        <f t="shared" si="3"/>
        <v>35.833333333333336</v>
      </c>
    </row>
    <row r="25" spans="1:24" ht="18">
      <c r="A25" s="7"/>
      <c r="B25" s="7" t="s">
        <v>22</v>
      </c>
      <c r="C25" s="2">
        <v>2</v>
      </c>
      <c r="D25" s="2">
        <v>655</v>
      </c>
      <c r="E25" s="2">
        <v>560</v>
      </c>
      <c r="F25" s="5">
        <v>4</v>
      </c>
      <c r="G25" s="5">
        <v>4</v>
      </c>
      <c r="H25" s="5">
        <v>1</v>
      </c>
      <c r="I25" s="5">
        <v>3</v>
      </c>
      <c r="J25" s="5">
        <v>2</v>
      </c>
      <c r="K25" s="5">
        <v>4</v>
      </c>
      <c r="L25" s="5">
        <v>4</v>
      </c>
      <c r="M25" s="5">
        <v>3</v>
      </c>
      <c r="N25" s="5">
        <v>3</v>
      </c>
      <c r="O25" s="5">
        <v>2</v>
      </c>
      <c r="P25" s="5">
        <v>3</v>
      </c>
      <c r="Q25" s="5">
        <v>4</v>
      </c>
      <c r="R25" s="5">
        <v>3</v>
      </c>
      <c r="S25" s="5">
        <v>2</v>
      </c>
      <c r="T25" s="5">
        <v>1</v>
      </c>
      <c r="U25" s="2">
        <f t="shared" si="0"/>
        <v>43</v>
      </c>
      <c r="V25" s="8">
        <f t="shared" si="1"/>
        <v>2.8666666666666667</v>
      </c>
      <c r="W25" s="9">
        <f t="shared" si="2"/>
        <v>71.66666666666667</v>
      </c>
      <c r="X25" s="14">
        <f t="shared" si="3"/>
        <v>35.833333333333336</v>
      </c>
    </row>
    <row r="26" spans="1:24" ht="18">
      <c r="A26" s="7"/>
      <c r="B26" s="7" t="s">
        <v>23</v>
      </c>
      <c r="C26" s="2">
        <v>1</v>
      </c>
      <c r="D26" s="2">
        <v>490</v>
      </c>
      <c r="E26" s="2">
        <v>495</v>
      </c>
      <c r="F26" s="5"/>
      <c r="G26" s="5"/>
      <c r="H26" s="5"/>
      <c r="I26" s="5"/>
      <c r="J26" s="5">
        <v>1</v>
      </c>
      <c r="K26" s="5"/>
      <c r="L26" s="5"/>
      <c r="M26" s="5"/>
      <c r="N26" s="5"/>
      <c r="O26" s="5">
        <v>1</v>
      </c>
      <c r="P26" s="5"/>
      <c r="Q26" s="5"/>
      <c r="R26" s="5"/>
      <c r="S26" s="5"/>
      <c r="T26" s="5">
        <v>1</v>
      </c>
      <c r="U26" s="2">
        <f t="shared" si="0"/>
        <v>3</v>
      </c>
      <c r="V26" s="8">
        <f t="shared" si="1"/>
        <v>0.2</v>
      </c>
      <c r="W26" s="9">
        <f t="shared" si="2"/>
        <v>5</v>
      </c>
      <c r="X26" s="14">
        <f t="shared" si="3"/>
        <v>2.5</v>
      </c>
    </row>
    <row r="27" spans="1:24" ht="18">
      <c r="A27" s="7"/>
      <c r="B27" s="7" t="s">
        <v>24</v>
      </c>
      <c r="C27" s="2">
        <v>2</v>
      </c>
      <c r="D27" s="2">
        <v>920</v>
      </c>
      <c r="E27" s="2">
        <v>535</v>
      </c>
      <c r="F27" s="5">
        <v>4</v>
      </c>
      <c r="G27" s="5">
        <v>3</v>
      </c>
      <c r="H27" s="5">
        <v>1</v>
      </c>
      <c r="I27" s="5">
        <v>2</v>
      </c>
      <c r="J27" s="5">
        <v>2</v>
      </c>
      <c r="K27" s="5">
        <v>4</v>
      </c>
      <c r="L27" s="5">
        <v>3</v>
      </c>
      <c r="M27" s="5">
        <v>4</v>
      </c>
      <c r="N27" s="5">
        <v>1</v>
      </c>
      <c r="O27" s="5">
        <v>1</v>
      </c>
      <c r="P27" s="5">
        <v>4</v>
      </c>
      <c r="Q27" s="5">
        <v>1</v>
      </c>
      <c r="R27" s="5">
        <v>1</v>
      </c>
      <c r="S27" s="5">
        <v>1</v>
      </c>
      <c r="T27" s="5">
        <v>1</v>
      </c>
      <c r="U27" s="2">
        <f t="shared" si="0"/>
        <v>33</v>
      </c>
      <c r="V27" s="8">
        <f t="shared" si="1"/>
        <v>2.2</v>
      </c>
      <c r="W27" s="9">
        <f t="shared" si="2"/>
        <v>55.00000000000001</v>
      </c>
      <c r="X27" s="14">
        <f t="shared" si="3"/>
        <v>27.500000000000004</v>
      </c>
    </row>
    <row r="28" spans="1:24" ht="18">
      <c r="A28" s="7"/>
      <c r="B28" s="7" t="s">
        <v>25</v>
      </c>
      <c r="C28" s="2">
        <v>2</v>
      </c>
      <c r="D28" s="2">
        <v>540</v>
      </c>
      <c r="E28" s="2">
        <v>485</v>
      </c>
      <c r="F28" s="5">
        <v>4</v>
      </c>
      <c r="G28" s="5">
        <v>3</v>
      </c>
      <c r="H28" s="5">
        <v>1</v>
      </c>
      <c r="I28" s="5">
        <v>1</v>
      </c>
      <c r="J28" s="5">
        <v>1</v>
      </c>
      <c r="K28" s="5">
        <v>4</v>
      </c>
      <c r="L28" s="5">
        <v>3</v>
      </c>
      <c r="M28" s="5">
        <v>4</v>
      </c>
      <c r="N28" s="5">
        <v>1</v>
      </c>
      <c r="O28" s="5">
        <v>1</v>
      </c>
      <c r="P28" s="5">
        <v>3</v>
      </c>
      <c r="Q28" s="5">
        <v>3</v>
      </c>
      <c r="R28" s="5">
        <v>1</v>
      </c>
      <c r="S28" s="5">
        <v>1</v>
      </c>
      <c r="T28" s="5">
        <v>1</v>
      </c>
      <c r="U28" s="2">
        <f t="shared" si="0"/>
        <v>32</v>
      </c>
      <c r="V28" s="8">
        <f t="shared" si="1"/>
        <v>2.1333333333333333</v>
      </c>
      <c r="W28" s="9">
        <f t="shared" si="2"/>
        <v>53.333333333333336</v>
      </c>
      <c r="X28" s="14">
        <f t="shared" si="3"/>
        <v>26.666666666666668</v>
      </c>
    </row>
    <row r="29" spans="1:24" ht="18">
      <c r="A29" s="13" t="s">
        <v>26</v>
      </c>
      <c r="B29" s="7"/>
      <c r="C29" s="2"/>
      <c r="D29" s="14">
        <f aca="true" t="shared" si="4" ref="D29:S29">SUM(D3:D28)/26</f>
        <v>639.8076923076923</v>
      </c>
      <c r="E29" s="14">
        <f t="shared" si="4"/>
        <v>654.8076923076923</v>
      </c>
      <c r="F29" s="8">
        <f t="shared" si="4"/>
        <v>3.5384615384615383</v>
      </c>
      <c r="G29" s="8">
        <f t="shared" si="4"/>
        <v>3.423076923076923</v>
      </c>
      <c r="H29" s="8">
        <f t="shared" si="4"/>
        <v>2.6538461538461537</v>
      </c>
      <c r="I29" s="8">
        <f t="shared" si="4"/>
        <v>2.230769230769231</v>
      </c>
      <c r="J29" s="8">
        <f t="shared" si="4"/>
        <v>1.5384615384615385</v>
      </c>
      <c r="K29" s="8">
        <f t="shared" si="4"/>
        <v>3.5384615384615383</v>
      </c>
      <c r="L29" s="8">
        <f t="shared" si="4"/>
        <v>2.923076923076923</v>
      </c>
      <c r="M29" s="8">
        <f t="shared" si="4"/>
        <v>3.3076923076923075</v>
      </c>
      <c r="N29" s="8">
        <f t="shared" si="4"/>
        <v>1.1923076923076923</v>
      </c>
      <c r="O29" s="8">
        <f t="shared" si="4"/>
        <v>1.5384615384615385</v>
      </c>
      <c r="P29" s="8">
        <f t="shared" si="4"/>
        <v>2.923076923076923</v>
      </c>
      <c r="Q29" s="8">
        <f t="shared" si="4"/>
        <v>2.6538461538461537</v>
      </c>
      <c r="R29" s="8">
        <f t="shared" si="4"/>
        <v>2.769230769230769</v>
      </c>
      <c r="S29" s="8">
        <f t="shared" si="4"/>
        <v>1.7307692307692308</v>
      </c>
      <c r="T29" s="8">
        <f>SUM(T3:T28)/26</f>
        <v>0.8461538461538461</v>
      </c>
      <c r="U29" s="8">
        <f>SUM(U3:U28)/26</f>
        <v>36.80769230769231</v>
      </c>
      <c r="V29" s="8">
        <f>SUM(U29/15)</f>
        <v>2.4538461538461536</v>
      </c>
      <c r="W29" s="9">
        <f>SUM(V29/4)*100</f>
        <v>61.34615384615384</v>
      </c>
      <c r="X29" s="14">
        <f>(W29/100)*50</f>
        <v>30.67307692307692</v>
      </c>
    </row>
  </sheetData>
  <mergeCells count="3">
    <mergeCell ref="F1:J1"/>
    <mergeCell ref="K1:O1"/>
    <mergeCell ref="P1:T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C20" sqref="C20"/>
    </sheetView>
  </sheetViews>
  <sheetFormatPr defaultColWidth="9.140625" defaultRowHeight="12.75"/>
  <cols>
    <col min="1" max="1" width="19.7109375" style="0" customWidth="1"/>
    <col min="2" max="2" width="13.57421875" style="0" bestFit="1" customWidth="1"/>
    <col min="3" max="3" width="7.28125" style="0" bestFit="1" customWidth="1"/>
    <col min="4" max="4" width="9.8515625" style="0" bestFit="1" customWidth="1"/>
    <col min="5" max="5" width="10.8515625" style="4" customWidth="1"/>
    <col min="6" max="8" width="6.8515625" style="0" bestFit="1" customWidth="1"/>
    <col min="9" max="9" width="7.421875" style="0" bestFit="1" customWidth="1"/>
    <col min="10" max="10" width="7.28125" style="0" bestFit="1" customWidth="1"/>
    <col min="14" max="14" width="7.421875" style="0" bestFit="1" customWidth="1"/>
    <col min="15" max="15" width="7.28125" style="0" bestFit="1" customWidth="1"/>
    <col min="19" max="19" width="7.421875" style="0" bestFit="1" customWidth="1"/>
    <col min="20" max="20" width="7.28125" style="0" bestFit="1" customWidth="1"/>
    <col min="21" max="21" width="9.140625" style="1" customWidth="1"/>
    <col min="22" max="22" width="9.8515625" style="6" bestFit="1" customWidth="1"/>
  </cols>
  <sheetData>
    <row r="1" spans="5:20" ht="23.25">
      <c r="E1"/>
      <c r="F1" s="17" t="s">
        <v>51</v>
      </c>
      <c r="G1" s="17"/>
      <c r="H1" s="17"/>
      <c r="I1" s="17"/>
      <c r="J1" s="17"/>
      <c r="K1" s="17" t="s">
        <v>52</v>
      </c>
      <c r="L1" s="17"/>
      <c r="M1" s="17"/>
      <c r="N1" s="17"/>
      <c r="O1" s="17"/>
      <c r="P1" s="17" t="s">
        <v>53</v>
      </c>
      <c r="Q1" s="17"/>
      <c r="R1" s="17"/>
      <c r="S1" s="17"/>
      <c r="T1" s="17"/>
    </row>
    <row r="2" spans="1:24" ht="18">
      <c r="A2" s="2" t="s">
        <v>0</v>
      </c>
      <c r="B2" s="2" t="s">
        <v>1</v>
      </c>
      <c r="C2" s="2" t="s">
        <v>27</v>
      </c>
      <c r="D2" s="2" t="s">
        <v>2</v>
      </c>
      <c r="E2" s="2" t="s">
        <v>68</v>
      </c>
      <c r="F2" s="5" t="s">
        <v>28</v>
      </c>
      <c r="G2" s="5" t="s">
        <v>29</v>
      </c>
      <c r="H2" s="5" t="s">
        <v>30</v>
      </c>
      <c r="I2" s="5" t="s">
        <v>35</v>
      </c>
      <c r="J2" s="5" t="s">
        <v>34</v>
      </c>
      <c r="K2" s="5" t="s">
        <v>28</v>
      </c>
      <c r="L2" s="5" t="s">
        <v>29</v>
      </c>
      <c r="M2" s="5" t="s">
        <v>30</v>
      </c>
      <c r="N2" s="5" t="s">
        <v>35</v>
      </c>
      <c r="O2" s="5" t="s">
        <v>34</v>
      </c>
      <c r="P2" s="5" t="s">
        <v>28</v>
      </c>
      <c r="Q2" s="5" t="s">
        <v>29</v>
      </c>
      <c r="R2" s="5" t="s">
        <v>30</v>
      </c>
      <c r="S2" s="5" t="s">
        <v>35</v>
      </c>
      <c r="T2" s="5" t="s">
        <v>34</v>
      </c>
      <c r="U2" s="5" t="s">
        <v>36</v>
      </c>
      <c r="V2" s="5" t="s">
        <v>38</v>
      </c>
      <c r="W2" s="2" t="s">
        <v>37</v>
      </c>
      <c r="X2" s="5" t="s">
        <v>69</v>
      </c>
    </row>
    <row r="3" spans="1:24" ht="18">
      <c r="A3" s="7"/>
      <c r="B3" s="7" t="s">
        <v>3</v>
      </c>
      <c r="C3" s="2">
        <v>2</v>
      </c>
      <c r="D3" s="2">
        <v>830</v>
      </c>
      <c r="E3" s="2">
        <v>670</v>
      </c>
      <c r="F3" s="5">
        <v>4</v>
      </c>
      <c r="G3" s="2">
        <v>4</v>
      </c>
      <c r="H3" s="2">
        <v>3</v>
      </c>
      <c r="I3" s="2">
        <v>2</v>
      </c>
      <c r="J3" s="2"/>
      <c r="K3" s="2">
        <v>4</v>
      </c>
      <c r="L3" s="2"/>
      <c r="M3" s="2"/>
      <c r="N3" s="2"/>
      <c r="O3" s="2"/>
      <c r="P3" s="2"/>
      <c r="Q3" s="2"/>
      <c r="R3" s="2"/>
      <c r="S3" s="2"/>
      <c r="T3" s="2"/>
      <c r="U3" s="2">
        <f>SUM(F3:T3)</f>
        <v>17</v>
      </c>
      <c r="V3" s="8">
        <f>SUM(U3/15)</f>
        <v>1.1333333333333333</v>
      </c>
      <c r="W3" s="9">
        <f>SUM(V3/4)*100</f>
        <v>28.333333333333332</v>
      </c>
      <c r="X3" s="14">
        <f>(W3/100)*50</f>
        <v>14.166666666666666</v>
      </c>
    </row>
    <row r="4" spans="1:24" ht="18">
      <c r="A4" s="7"/>
      <c r="B4" s="7" t="s">
        <v>4</v>
      </c>
      <c r="C4" s="2">
        <v>1</v>
      </c>
      <c r="D4" s="2">
        <v>830</v>
      </c>
      <c r="E4" s="2">
        <v>510</v>
      </c>
      <c r="F4" s="5">
        <v>4</v>
      </c>
      <c r="G4" s="2">
        <v>3</v>
      </c>
      <c r="H4" s="2">
        <v>4</v>
      </c>
      <c r="I4" s="2">
        <v>3</v>
      </c>
      <c r="J4" s="2"/>
      <c r="K4" s="2">
        <v>4</v>
      </c>
      <c r="L4" s="2">
        <v>3</v>
      </c>
      <c r="M4" s="2">
        <v>4</v>
      </c>
      <c r="N4" s="2">
        <v>2</v>
      </c>
      <c r="O4" s="2"/>
      <c r="P4" s="2">
        <v>4</v>
      </c>
      <c r="Q4" s="2">
        <v>1</v>
      </c>
      <c r="R4" s="2">
        <v>4</v>
      </c>
      <c r="S4" s="2">
        <v>3</v>
      </c>
      <c r="T4" s="2"/>
      <c r="U4" s="2">
        <f aca="true" t="shared" si="0" ref="U4:U27">SUM(F4:T4)</f>
        <v>39</v>
      </c>
      <c r="V4" s="8">
        <f aca="true" t="shared" si="1" ref="V4:V28">SUM(U4/15)</f>
        <v>2.6</v>
      </c>
      <c r="W4" s="9">
        <f aca="true" t="shared" si="2" ref="W4:W28">SUM(V4/4)*100</f>
        <v>65</v>
      </c>
      <c r="X4" s="14">
        <f aca="true" t="shared" si="3" ref="X4:X28">(W4/100)*50</f>
        <v>32.5</v>
      </c>
    </row>
    <row r="5" spans="1:24" ht="18">
      <c r="A5" s="7"/>
      <c r="B5" s="7" t="s">
        <v>5</v>
      </c>
      <c r="C5" s="2">
        <v>2</v>
      </c>
      <c r="D5" s="2">
        <v>695</v>
      </c>
      <c r="E5" s="2">
        <v>670</v>
      </c>
      <c r="F5" s="5">
        <v>1</v>
      </c>
      <c r="G5" s="2">
        <v>4</v>
      </c>
      <c r="H5" s="2">
        <v>4</v>
      </c>
      <c r="I5" s="2">
        <v>2</v>
      </c>
      <c r="J5" s="2"/>
      <c r="K5" s="2">
        <v>4</v>
      </c>
      <c r="L5" s="2">
        <v>3</v>
      </c>
      <c r="M5" s="2">
        <v>1</v>
      </c>
      <c r="N5" s="2">
        <v>3</v>
      </c>
      <c r="O5" s="2"/>
      <c r="P5" s="2">
        <v>4</v>
      </c>
      <c r="Q5" s="2">
        <v>3</v>
      </c>
      <c r="R5" s="2">
        <v>4</v>
      </c>
      <c r="S5" s="2">
        <v>3</v>
      </c>
      <c r="T5" s="2"/>
      <c r="U5" s="2">
        <f t="shared" si="0"/>
        <v>36</v>
      </c>
      <c r="V5" s="8">
        <f t="shared" si="1"/>
        <v>2.4</v>
      </c>
      <c r="W5" s="9">
        <f t="shared" si="2"/>
        <v>60</v>
      </c>
      <c r="X5" s="14">
        <f t="shared" si="3"/>
        <v>30</v>
      </c>
    </row>
    <row r="6" spans="1:24" ht="18">
      <c r="A6" s="7"/>
      <c r="B6" s="7" t="s">
        <v>6</v>
      </c>
      <c r="C6" s="2">
        <v>2</v>
      </c>
      <c r="D6" s="2">
        <v>545</v>
      </c>
      <c r="E6" s="2">
        <v>590</v>
      </c>
      <c r="F6" s="2">
        <v>4</v>
      </c>
      <c r="G6" s="2">
        <v>4</v>
      </c>
      <c r="H6" s="2">
        <v>4</v>
      </c>
      <c r="I6" s="2">
        <v>2</v>
      </c>
      <c r="J6" s="2"/>
      <c r="K6" s="2">
        <v>4</v>
      </c>
      <c r="L6" s="2">
        <v>1</v>
      </c>
      <c r="M6" s="2">
        <v>4</v>
      </c>
      <c r="N6" s="2">
        <v>3</v>
      </c>
      <c r="O6" s="2"/>
      <c r="P6" s="2">
        <v>4</v>
      </c>
      <c r="Q6" s="2">
        <v>4</v>
      </c>
      <c r="R6" s="2">
        <v>3</v>
      </c>
      <c r="S6" s="2">
        <v>1</v>
      </c>
      <c r="T6" s="2"/>
      <c r="U6" s="2">
        <f t="shared" si="0"/>
        <v>38</v>
      </c>
      <c r="V6" s="8">
        <f t="shared" si="1"/>
        <v>2.533333333333333</v>
      </c>
      <c r="W6" s="9">
        <f t="shared" si="2"/>
        <v>63.33333333333333</v>
      </c>
      <c r="X6" s="14">
        <f t="shared" si="3"/>
        <v>31.666666666666664</v>
      </c>
    </row>
    <row r="7" spans="1:24" ht="18">
      <c r="A7" s="7"/>
      <c r="B7" s="7" t="s">
        <v>7</v>
      </c>
      <c r="C7" s="2">
        <v>2</v>
      </c>
      <c r="D7" s="2">
        <v>605</v>
      </c>
      <c r="E7" s="2">
        <v>775</v>
      </c>
      <c r="F7" s="5">
        <v>4</v>
      </c>
      <c r="G7" s="2">
        <v>4</v>
      </c>
      <c r="H7" s="2">
        <v>4</v>
      </c>
      <c r="I7" s="2">
        <v>1</v>
      </c>
      <c r="J7" s="2"/>
      <c r="K7" s="2">
        <v>3</v>
      </c>
      <c r="L7" s="2">
        <v>3</v>
      </c>
      <c r="M7" s="2">
        <v>3</v>
      </c>
      <c r="N7" s="2">
        <v>1</v>
      </c>
      <c r="O7" s="2"/>
      <c r="P7" s="2">
        <v>4</v>
      </c>
      <c r="Q7" s="2">
        <v>3</v>
      </c>
      <c r="R7" s="2">
        <v>4</v>
      </c>
      <c r="S7" s="2">
        <v>2</v>
      </c>
      <c r="T7" s="2"/>
      <c r="U7" s="2">
        <f t="shared" si="0"/>
        <v>36</v>
      </c>
      <c r="V7" s="8">
        <f t="shared" si="1"/>
        <v>2.4</v>
      </c>
      <c r="W7" s="9">
        <f t="shared" si="2"/>
        <v>60</v>
      </c>
      <c r="X7" s="14">
        <f t="shared" si="3"/>
        <v>30</v>
      </c>
    </row>
    <row r="8" spans="1:24" ht="18">
      <c r="A8" s="7"/>
      <c r="B8" s="7" t="s">
        <v>8</v>
      </c>
      <c r="C8" s="2">
        <v>2</v>
      </c>
      <c r="D8" s="2">
        <v>560</v>
      </c>
      <c r="E8" s="2">
        <v>655</v>
      </c>
      <c r="F8" s="5">
        <v>4</v>
      </c>
      <c r="G8" s="2">
        <v>4</v>
      </c>
      <c r="H8" s="2">
        <v>4</v>
      </c>
      <c r="I8" s="2">
        <v>4</v>
      </c>
      <c r="J8" s="2"/>
      <c r="K8" s="2">
        <v>4</v>
      </c>
      <c r="L8" s="2">
        <v>4</v>
      </c>
      <c r="M8" s="2">
        <v>3</v>
      </c>
      <c r="N8" s="2">
        <v>2</v>
      </c>
      <c r="O8" s="2"/>
      <c r="P8" s="2">
        <v>4</v>
      </c>
      <c r="Q8" s="2">
        <v>3</v>
      </c>
      <c r="R8" s="2">
        <v>4</v>
      </c>
      <c r="S8" s="2">
        <v>2</v>
      </c>
      <c r="T8" s="2"/>
      <c r="U8" s="2">
        <f t="shared" si="0"/>
        <v>42</v>
      </c>
      <c r="V8" s="8">
        <f t="shared" si="1"/>
        <v>2.8</v>
      </c>
      <c r="W8" s="9">
        <f t="shared" si="2"/>
        <v>70</v>
      </c>
      <c r="X8" s="14">
        <f t="shared" si="3"/>
        <v>35</v>
      </c>
    </row>
    <row r="9" spans="1:24" ht="18">
      <c r="A9" s="7"/>
      <c r="B9" s="7" t="s">
        <v>4</v>
      </c>
      <c r="C9" s="2">
        <v>2</v>
      </c>
      <c r="D9" s="2">
        <v>515</v>
      </c>
      <c r="E9" s="2">
        <v>620</v>
      </c>
      <c r="F9" s="5">
        <v>4</v>
      </c>
      <c r="G9" s="2">
        <v>4</v>
      </c>
      <c r="H9" s="2">
        <v>4</v>
      </c>
      <c r="I9" s="2">
        <v>1</v>
      </c>
      <c r="J9" s="2"/>
      <c r="K9" s="2">
        <v>3</v>
      </c>
      <c r="L9" s="2">
        <v>1</v>
      </c>
      <c r="M9" s="2">
        <v>3</v>
      </c>
      <c r="N9" s="2">
        <v>1</v>
      </c>
      <c r="O9" s="2"/>
      <c r="P9" s="2">
        <v>4</v>
      </c>
      <c r="Q9" s="2">
        <v>1</v>
      </c>
      <c r="R9" s="2">
        <v>3</v>
      </c>
      <c r="S9" s="2">
        <v>1</v>
      </c>
      <c r="T9" s="2"/>
      <c r="U9" s="2">
        <f t="shared" si="0"/>
        <v>30</v>
      </c>
      <c r="V9" s="8">
        <f t="shared" si="1"/>
        <v>2</v>
      </c>
      <c r="W9" s="9">
        <f t="shared" si="2"/>
        <v>50</v>
      </c>
      <c r="X9" s="14">
        <f t="shared" si="3"/>
        <v>25</v>
      </c>
    </row>
    <row r="10" spans="1:24" ht="18">
      <c r="A10" s="7"/>
      <c r="B10" s="7" t="s">
        <v>9</v>
      </c>
      <c r="C10" s="2">
        <v>2</v>
      </c>
      <c r="D10" s="2">
        <v>660</v>
      </c>
      <c r="E10" s="2">
        <v>920</v>
      </c>
      <c r="F10" s="5">
        <v>4</v>
      </c>
      <c r="G10" s="2">
        <v>4</v>
      </c>
      <c r="H10" s="2">
        <v>4</v>
      </c>
      <c r="I10" s="2">
        <v>2</v>
      </c>
      <c r="J10" s="2"/>
      <c r="K10" s="2">
        <v>3</v>
      </c>
      <c r="L10" s="2">
        <v>1</v>
      </c>
      <c r="M10" s="2">
        <v>4</v>
      </c>
      <c r="N10" s="2">
        <v>2</v>
      </c>
      <c r="O10" s="2"/>
      <c r="P10" s="2">
        <v>4</v>
      </c>
      <c r="Q10" s="2">
        <v>3</v>
      </c>
      <c r="R10" s="2">
        <v>3</v>
      </c>
      <c r="S10" s="2">
        <v>1</v>
      </c>
      <c r="T10" s="2"/>
      <c r="U10" s="2">
        <f t="shared" si="0"/>
        <v>35</v>
      </c>
      <c r="V10" s="8">
        <f t="shared" si="1"/>
        <v>2.3333333333333335</v>
      </c>
      <c r="W10" s="9">
        <f t="shared" si="2"/>
        <v>58.333333333333336</v>
      </c>
      <c r="X10" s="14">
        <f t="shared" si="3"/>
        <v>29.166666666666668</v>
      </c>
    </row>
    <row r="11" spans="1:24" ht="18">
      <c r="A11" s="7"/>
      <c r="B11" s="7" t="s">
        <v>10</v>
      </c>
      <c r="C11" s="2">
        <v>1</v>
      </c>
      <c r="D11" s="2">
        <v>510</v>
      </c>
      <c r="E11" s="2">
        <v>400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f t="shared" si="0"/>
        <v>0</v>
      </c>
      <c r="V11" s="8">
        <f t="shared" si="1"/>
        <v>0</v>
      </c>
      <c r="W11" s="9">
        <f t="shared" si="2"/>
        <v>0</v>
      </c>
      <c r="X11" s="14">
        <f t="shared" si="3"/>
        <v>0</v>
      </c>
    </row>
    <row r="12" spans="1:24" ht="18">
      <c r="A12" s="7"/>
      <c r="B12" s="7" t="s">
        <v>11</v>
      </c>
      <c r="C12" s="2">
        <v>1</v>
      </c>
      <c r="D12" s="2">
        <v>810</v>
      </c>
      <c r="E12" s="2">
        <v>555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f t="shared" si="0"/>
        <v>0</v>
      </c>
      <c r="V12" s="8">
        <f t="shared" si="1"/>
        <v>0</v>
      </c>
      <c r="W12" s="9">
        <f t="shared" si="2"/>
        <v>0</v>
      </c>
      <c r="X12" s="14">
        <f t="shared" si="3"/>
        <v>0</v>
      </c>
    </row>
    <row r="13" spans="1:24" ht="18">
      <c r="A13" s="7"/>
      <c r="B13" s="7" t="s">
        <v>12</v>
      </c>
      <c r="C13" s="2">
        <v>2</v>
      </c>
      <c r="D13" s="2">
        <v>690</v>
      </c>
      <c r="E13" s="2">
        <v>745</v>
      </c>
      <c r="F13" s="5">
        <v>4</v>
      </c>
      <c r="G13" s="2">
        <v>4</v>
      </c>
      <c r="H13" s="2">
        <v>4</v>
      </c>
      <c r="I13" s="2">
        <v>4</v>
      </c>
      <c r="J13" s="2"/>
      <c r="K13" s="2">
        <v>4</v>
      </c>
      <c r="L13" s="2">
        <v>4</v>
      </c>
      <c r="M13" s="2">
        <v>3</v>
      </c>
      <c r="N13" s="2">
        <v>2</v>
      </c>
      <c r="O13" s="2"/>
      <c r="P13" s="2">
        <v>4</v>
      </c>
      <c r="Q13" s="2">
        <v>4</v>
      </c>
      <c r="R13" s="2">
        <v>4</v>
      </c>
      <c r="S13" s="2">
        <v>1</v>
      </c>
      <c r="T13" s="2"/>
      <c r="U13" s="2">
        <f t="shared" si="0"/>
        <v>42</v>
      </c>
      <c r="V13" s="8">
        <f t="shared" si="1"/>
        <v>2.8</v>
      </c>
      <c r="W13" s="9">
        <f t="shared" si="2"/>
        <v>70</v>
      </c>
      <c r="X13" s="14">
        <f t="shared" si="3"/>
        <v>35</v>
      </c>
    </row>
    <row r="14" spans="1:24" ht="18">
      <c r="A14" s="7"/>
      <c r="B14" s="7" t="s">
        <v>13</v>
      </c>
      <c r="C14" s="2">
        <v>2</v>
      </c>
      <c r="D14" s="2">
        <v>235</v>
      </c>
      <c r="E14" s="2">
        <v>655</v>
      </c>
      <c r="F14" s="2">
        <v>4</v>
      </c>
      <c r="G14" s="2">
        <v>4</v>
      </c>
      <c r="H14" s="2">
        <v>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f t="shared" si="0"/>
        <v>12</v>
      </c>
      <c r="V14" s="8">
        <f t="shared" si="1"/>
        <v>0.8</v>
      </c>
      <c r="W14" s="9">
        <f t="shared" si="2"/>
        <v>20</v>
      </c>
      <c r="X14" s="14">
        <f t="shared" si="3"/>
        <v>10</v>
      </c>
    </row>
    <row r="15" spans="1:24" ht="18">
      <c r="A15" s="7"/>
      <c r="B15" s="7" t="s">
        <v>14</v>
      </c>
      <c r="C15" s="2">
        <v>1</v>
      </c>
      <c r="D15" s="2">
        <v>760</v>
      </c>
      <c r="E15" s="2">
        <v>710</v>
      </c>
      <c r="F15" s="2">
        <v>4</v>
      </c>
      <c r="G15" s="2">
        <v>3</v>
      </c>
      <c r="H15" s="2">
        <v>4</v>
      </c>
      <c r="I15" s="2">
        <v>1</v>
      </c>
      <c r="J15" s="2"/>
      <c r="K15" s="2">
        <v>4</v>
      </c>
      <c r="L15" s="2">
        <v>3</v>
      </c>
      <c r="M15" s="2"/>
      <c r="N15" s="2"/>
      <c r="O15" s="2"/>
      <c r="P15" s="2"/>
      <c r="Q15" s="2"/>
      <c r="R15" s="2"/>
      <c r="S15" s="2"/>
      <c r="T15" s="2"/>
      <c r="U15" s="2">
        <f t="shared" si="0"/>
        <v>19</v>
      </c>
      <c r="V15" s="8">
        <f t="shared" si="1"/>
        <v>1.2666666666666666</v>
      </c>
      <c r="W15" s="9">
        <f t="shared" si="2"/>
        <v>31.666666666666664</v>
      </c>
      <c r="X15" s="14">
        <f t="shared" si="3"/>
        <v>15.833333333333332</v>
      </c>
    </row>
    <row r="16" spans="1:24" ht="18">
      <c r="A16" s="7"/>
      <c r="B16" s="7" t="s">
        <v>15</v>
      </c>
      <c r="C16" s="2">
        <v>1</v>
      </c>
      <c r="D16" s="2">
        <v>670</v>
      </c>
      <c r="E16" s="2">
        <v>735</v>
      </c>
      <c r="F16" s="5"/>
      <c r="G16" s="2"/>
      <c r="H16" s="2"/>
      <c r="I16" s="2"/>
      <c r="J16" s="2"/>
      <c r="K16" s="3"/>
      <c r="L16" s="3"/>
      <c r="M16" s="3"/>
      <c r="N16" s="3"/>
      <c r="O16" s="2"/>
      <c r="P16" s="2"/>
      <c r="Q16" s="2"/>
      <c r="R16" s="2"/>
      <c r="S16" s="2"/>
      <c r="T16" s="2"/>
      <c r="U16" s="2">
        <f t="shared" si="0"/>
        <v>0</v>
      </c>
      <c r="V16" s="8">
        <f t="shared" si="1"/>
        <v>0</v>
      </c>
      <c r="W16" s="9">
        <f t="shared" si="2"/>
        <v>0</v>
      </c>
      <c r="X16" s="14">
        <f t="shared" si="3"/>
        <v>0</v>
      </c>
    </row>
    <row r="17" spans="1:24" ht="18">
      <c r="A17" s="7"/>
      <c r="B17" s="7" t="s">
        <v>16</v>
      </c>
      <c r="C17" s="2">
        <v>2</v>
      </c>
      <c r="D17" s="2">
        <v>735</v>
      </c>
      <c r="E17" s="2">
        <v>605</v>
      </c>
      <c r="F17" s="5">
        <v>4</v>
      </c>
      <c r="G17" s="2">
        <v>4</v>
      </c>
      <c r="H17" s="2">
        <v>4</v>
      </c>
      <c r="I17" s="2">
        <v>3</v>
      </c>
      <c r="J17" s="2"/>
      <c r="K17" s="2">
        <v>3</v>
      </c>
      <c r="L17" s="2">
        <v>4</v>
      </c>
      <c r="M17" s="2">
        <v>1</v>
      </c>
      <c r="N17" s="2">
        <v>3</v>
      </c>
      <c r="O17" s="2"/>
      <c r="P17" s="2">
        <v>4</v>
      </c>
      <c r="Q17" s="2"/>
      <c r="R17" s="2"/>
      <c r="S17" s="2"/>
      <c r="T17" s="2"/>
      <c r="U17" s="2">
        <f t="shared" si="0"/>
        <v>30</v>
      </c>
      <c r="V17" s="8">
        <f t="shared" si="1"/>
        <v>2</v>
      </c>
      <c r="W17" s="9">
        <f t="shared" si="2"/>
        <v>50</v>
      </c>
      <c r="X17" s="14">
        <f t="shared" si="3"/>
        <v>25</v>
      </c>
    </row>
    <row r="18" spans="1:24" ht="18">
      <c r="A18" s="7"/>
      <c r="B18" s="7" t="s">
        <v>17</v>
      </c>
      <c r="C18" s="2">
        <v>1</v>
      </c>
      <c r="D18" s="2">
        <v>460</v>
      </c>
      <c r="E18" s="2">
        <v>700</v>
      </c>
      <c r="F18" s="2">
        <v>4</v>
      </c>
      <c r="G18" s="2">
        <v>3</v>
      </c>
      <c r="H18" s="2">
        <v>4</v>
      </c>
      <c r="I18" s="2">
        <v>2</v>
      </c>
      <c r="J18" s="2"/>
      <c r="K18" s="2">
        <v>4</v>
      </c>
      <c r="L18" s="2">
        <v>1</v>
      </c>
      <c r="M18" s="2">
        <v>3</v>
      </c>
      <c r="N18" s="2">
        <v>2</v>
      </c>
      <c r="O18" s="2"/>
      <c r="P18" s="2">
        <v>4</v>
      </c>
      <c r="Q18" s="2"/>
      <c r="R18" s="2"/>
      <c r="S18" s="2"/>
      <c r="T18" s="2"/>
      <c r="U18" s="2">
        <f t="shared" si="0"/>
        <v>27</v>
      </c>
      <c r="V18" s="8">
        <f t="shared" si="1"/>
        <v>1.8</v>
      </c>
      <c r="W18" s="9">
        <f t="shared" si="2"/>
        <v>45</v>
      </c>
      <c r="X18" s="14">
        <f t="shared" si="3"/>
        <v>22.5</v>
      </c>
    </row>
    <row r="19" spans="1:24" ht="18">
      <c r="A19" s="7"/>
      <c r="B19" s="7" t="s">
        <v>4</v>
      </c>
      <c r="C19" s="2">
        <v>2</v>
      </c>
      <c r="D19" s="2">
        <v>290</v>
      </c>
      <c r="E19" s="2">
        <v>500</v>
      </c>
      <c r="F19" s="2">
        <v>4</v>
      </c>
      <c r="G19" s="2">
        <v>4</v>
      </c>
      <c r="H19" s="2">
        <v>3</v>
      </c>
      <c r="I19" s="2">
        <v>1</v>
      </c>
      <c r="J19" s="2"/>
      <c r="K19" s="2">
        <v>4</v>
      </c>
      <c r="L19" s="2">
        <v>4</v>
      </c>
      <c r="M19" s="2">
        <v>4</v>
      </c>
      <c r="N19" s="2">
        <v>2</v>
      </c>
      <c r="O19" s="2"/>
      <c r="P19" s="2">
        <v>4</v>
      </c>
      <c r="Q19" s="2"/>
      <c r="R19" s="2"/>
      <c r="S19" s="2"/>
      <c r="T19" s="2"/>
      <c r="U19" s="2">
        <f t="shared" si="0"/>
        <v>30</v>
      </c>
      <c r="V19" s="8">
        <f t="shared" si="1"/>
        <v>2</v>
      </c>
      <c r="W19" s="9">
        <f t="shared" si="2"/>
        <v>50</v>
      </c>
      <c r="X19" s="14">
        <f t="shared" si="3"/>
        <v>25</v>
      </c>
    </row>
    <row r="20" spans="1:24" ht="18">
      <c r="A20" s="7"/>
      <c r="B20" s="7" t="s">
        <v>18</v>
      </c>
      <c r="C20" s="2">
        <v>2</v>
      </c>
      <c r="D20" s="2">
        <v>610</v>
      </c>
      <c r="E20" s="2">
        <v>705</v>
      </c>
      <c r="F20" s="2">
        <v>4</v>
      </c>
      <c r="G20" s="2">
        <v>4</v>
      </c>
      <c r="H20" s="2">
        <v>4</v>
      </c>
      <c r="I20" s="2">
        <v>1</v>
      </c>
      <c r="J20" s="2"/>
      <c r="K20" s="2">
        <v>3</v>
      </c>
      <c r="L20" s="2">
        <v>4</v>
      </c>
      <c r="M20" s="2">
        <v>4</v>
      </c>
      <c r="N20" s="2">
        <v>2</v>
      </c>
      <c r="O20" s="2"/>
      <c r="P20" s="2">
        <v>4</v>
      </c>
      <c r="Q20" s="2">
        <v>3</v>
      </c>
      <c r="R20" s="2">
        <v>3</v>
      </c>
      <c r="S20" s="2">
        <v>2</v>
      </c>
      <c r="T20" s="2"/>
      <c r="U20" s="2">
        <f t="shared" si="0"/>
        <v>38</v>
      </c>
      <c r="V20" s="8">
        <f t="shared" si="1"/>
        <v>2.533333333333333</v>
      </c>
      <c r="W20" s="9">
        <f t="shared" si="2"/>
        <v>63.33333333333333</v>
      </c>
      <c r="X20" s="14">
        <f t="shared" si="3"/>
        <v>31.666666666666664</v>
      </c>
    </row>
    <row r="21" spans="1:24" ht="18">
      <c r="A21" s="7"/>
      <c r="B21" s="7" t="s">
        <v>19</v>
      </c>
      <c r="C21" s="2">
        <v>1</v>
      </c>
      <c r="D21" s="2">
        <v>685</v>
      </c>
      <c r="E21" s="2">
        <v>910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f t="shared" si="0"/>
        <v>0</v>
      </c>
      <c r="V21" s="8">
        <f t="shared" si="1"/>
        <v>0</v>
      </c>
      <c r="W21" s="9">
        <f t="shared" si="2"/>
        <v>0</v>
      </c>
      <c r="X21" s="14">
        <f t="shared" si="3"/>
        <v>0</v>
      </c>
    </row>
    <row r="22" spans="1:24" ht="18">
      <c r="A22" s="7"/>
      <c r="B22" s="7" t="s">
        <v>20</v>
      </c>
      <c r="C22" s="2">
        <v>1</v>
      </c>
      <c r="D22" s="2">
        <v>935</v>
      </c>
      <c r="E22" s="2">
        <v>1015</v>
      </c>
      <c r="F22" s="5">
        <v>4</v>
      </c>
      <c r="G22" s="2">
        <v>4</v>
      </c>
      <c r="H22" s="2">
        <v>4</v>
      </c>
      <c r="I22" s="2">
        <v>2</v>
      </c>
      <c r="J22" s="2"/>
      <c r="K22" s="2">
        <v>4</v>
      </c>
      <c r="L22" s="2">
        <v>4</v>
      </c>
      <c r="M22" s="2"/>
      <c r="N22" s="2"/>
      <c r="O22" s="2"/>
      <c r="P22" s="2"/>
      <c r="Q22" s="2"/>
      <c r="R22" s="2"/>
      <c r="S22" s="2"/>
      <c r="T22" s="2"/>
      <c r="U22" s="2">
        <f t="shared" si="0"/>
        <v>22</v>
      </c>
      <c r="V22" s="8">
        <f t="shared" si="1"/>
        <v>1.4666666666666666</v>
      </c>
      <c r="W22" s="9">
        <f t="shared" si="2"/>
        <v>36.666666666666664</v>
      </c>
      <c r="X22" s="14">
        <f t="shared" si="3"/>
        <v>18.333333333333332</v>
      </c>
    </row>
    <row r="23" spans="1:24" ht="18">
      <c r="A23" s="7"/>
      <c r="B23" s="7" t="s">
        <v>4</v>
      </c>
      <c r="C23" s="2">
        <v>2</v>
      </c>
      <c r="D23" s="2">
        <v>540</v>
      </c>
      <c r="E23" s="2">
        <v>695</v>
      </c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f t="shared" si="0"/>
        <v>0</v>
      </c>
      <c r="V23" s="8">
        <f t="shared" si="1"/>
        <v>0</v>
      </c>
      <c r="W23" s="9">
        <f t="shared" si="2"/>
        <v>0</v>
      </c>
      <c r="X23" s="14">
        <f t="shared" si="3"/>
        <v>0</v>
      </c>
    </row>
    <row r="24" spans="1:24" s="4" customFormat="1" ht="18">
      <c r="A24" s="7"/>
      <c r="B24" s="7" t="s">
        <v>21</v>
      </c>
      <c r="C24" s="2">
        <v>1</v>
      </c>
      <c r="D24" s="2">
        <v>860</v>
      </c>
      <c r="E24" s="2">
        <v>610</v>
      </c>
      <c r="F24" s="5">
        <v>4</v>
      </c>
      <c r="G24" s="2">
        <v>4</v>
      </c>
      <c r="H24" s="2">
        <v>4</v>
      </c>
      <c r="I24" s="2">
        <v>4</v>
      </c>
      <c r="J24" s="8"/>
      <c r="K24" s="5">
        <v>4</v>
      </c>
      <c r="L24" s="5">
        <v>4</v>
      </c>
      <c r="M24" s="5">
        <v>4</v>
      </c>
      <c r="N24" s="5">
        <v>3</v>
      </c>
      <c r="O24" s="5"/>
      <c r="P24" s="5">
        <v>4</v>
      </c>
      <c r="Q24" s="5">
        <v>4</v>
      </c>
      <c r="R24" s="5">
        <v>4</v>
      </c>
      <c r="S24" s="5">
        <v>4</v>
      </c>
      <c r="T24" s="8"/>
      <c r="U24" s="2">
        <f t="shared" si="0"/>
        <v>47</v>
      </c>
      <c r="V24" s="8">
        <f t="shared" si="1"/>
        <v>3.1333333333333333</v>
      </c>
      <c r="W24" s="9">
        <f t="shared" si="2"/>
        <v>78.33333333333333</v>
      </c>
      <c r="X24" s="14">
        <f t="shared" si="3"/>
        <v>39.166666666666664</v>
      </c>
    </row>
    <row r="25" spans="1:24" ht="18">
      <c r="A25" s="7"/>
      <c r="B25" s="7" t="s">
        <v>22</v>
      </c>
      <c r="C25" s="2">
        <v>2</v>
      </c>
      <c r="D25" s="2">
        <v>655</v>
      </c>
      <c r="E25" s="2">
        <v>560</v>
      </c>
      <c r="F25" s="5">
        <v>4</v>
      </c>
      <c r="G25" s="5">
        <v>4</v>
      </c>
      <c r="H25" s="5">
        <v>4</v>
      </c>
      <c r="I25" s="5">
        <v>4</v>
      </c>
      <c r="J25" s="5"/>
      <c r="K25" s="5">
        <v>3</v>
      </c>
      <c r="L25" s="5">
        <v>4</v>
      </c>
      <c r="M25" s="5">
        <v>4</v>
      </c>
      <c r="N25" s="5">
        <v>3</v>
      </c>
      <c r="O25" s="5"/>
      <c r="P25" s="5">
        <v>4</v>
      </c>
      <c r="Q25" s="5">
        <v>4</v>
      </c>
      <c r="R25" s="5">
        <v>4</v>
      </c>
      <c r="S25" s="5"/>
      <c r="T25" s="5"/>
      <c r="U25" s="2">
        <f t="shared" si="0"/>
        <v>42</v>
      </c>
      <c r="V25" s="8">
        <f t="shared" si="1"/>
        <v>2.8</v>
      </c>
      <c r="W25" s="9">
        <f t="shared" si="2"/>
        <v>70</v>
      </c>
      <c r="X25" s="14">
        <f t="shared" si="3"/>
        <v>35</v>
      </c>
    </row>
    <row r="26" spans="1:24" ht="18">
      <c r="A26" s="7"/>
      <c r="B26" s="7" t="s">
        <v>23</v>
      </c>
      <c r="C26" s="2">
        <v>1</v>
      </c>
      <c r="D26" s="2">
        <v>490</v>
      </c>
      <c r="E26" s="2">
        <v>495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2">
        <f t="shared" si="0"/>
        <v>0</v>
      </c>
      <c r="V26" s="8">
        <f t="shared" si="1"/>
        <v>0</v>
      </c>
      <c r="W26" s="9">
        <f t="shared" si="2"/>
        <v>0</v>
      </c>
      <c r="X26" s="14">
        <f t="shared" si="3"/>
        <v>0</v>
      </c>
    </row>
    <row r="27" spans="1:24" ht="18">
      <c r="A27" s="7"/>
      <c r="B27" s="7" t="s">
        <v>24</v>
      </c>
      <c r="C27" s="2">
        <v>2</v>
      </c>
      <c r="D27" s="2">
        <v>920</v>
      </c>
      <c r="E27" s="2">
        <v>535</v>
      </c>
      <c r="F27" s="5">
        <v>1</v>
      </c>
      <c r="G27" s="5">
        <v>3</v>
      </c>
      <c r="H27" s="5">
        <v>4</v>
      </c>
      <c r="I27" s="5">
        <v>3</v>
      </c>
      <c r="J27" s="5"/>
      <c r="K27" s="5">
        <v>4</v>
      </c>
      <c r="L27" s="5">
        <v>1</v>
      </c>
      <c r="M27" s="5"/>
      <c r="N27" s="5"/>
      <c r="O27" s="5"/>
      <c r="P27" s="5"/>
      <c r="Q27" s="5"/>
      <c r="R27" s="5"/>
      <c r="S27" s="5"/>
      <c r="T27" s="5"/>
      <c r="U27" s="2">
        <f t="shared" si="0"/>
        <v>16</v>
      </c>
      <c r="V27" s="8">
        <f t="shared" si="1"/>
        <v>1.0666666666666667</v>
      </c>
      <c r="W27" s="9">
        <f t="shared" si="2"/>
        <v>26.666666666666668</v>
      </c>
      <c r="X27" s="14">
        <f t="shared" si="3"/>
        <v>13.333333333333334</v>
      </c>
    </row>
    <row r="28" spans="1:24" ht="18">
      <c r="A28" s="7"/>
      <c r="B28" s="7" t="s">
        <v>25</v>
      </c>
      <c r="C28" s="2">
        <v>2</v>
      </c>
      <c r="D28" s="2">
        <v>540</v>
      </c>
      <c r="E28" s="2">
        <v>485</v>
      </c>
      <c r="F28" s="5">
        <v>3</v>
      </c>
      <c r="G28" s="5">
        <v>3</v>
      </c>
      <c r="H28" s="5">
        <v>4</v>
      </c>
      <c r="I28" s="5">
        <v>1</v>
      </c>
      <c r="J28" s="5"/>
      <c r="K28" s="5">
        <v>4</v>
      </c>
      <c r="L28" s="5">
        <v>1</v>
      </c>
      <c r="M28" s="5">
        <v>1</v>
      </c>
      <c r="N28" s="5">
        <v>3</v>
      </c>
      <c r="O28" s="5"/>
      <c r="P28" s="5">
        <v>4</v>
      </c>
      <c r="Q28" s="5">
        <v>1</v>
      </c>
      <c r="R28" s="5">
        <v>4</v>
      </c>
      <c r="S28" s="5">
        <v>1</v>
      </c>
      <c r="T28" s="5"/>
      <c r="U28" s="2">
        <f>SUM(F28:T28)</f>
        <v>30</v>
      </c>
      <c r="V28" s="8">
        <f t="shared" si="1"/>
        <v>2</v>
      </c>
      <c r="W28" s="9">
        <f t="shared" si="2"/>
        <v>50</v>
      </c>
      <c r="X28" s="14">
        <f t="shared" si="3"/>
        <v>25</v>
      </c>
    </row>
    <row r="29" spans="1:24" ht="18">
      <c r="A29" s="13" t="s">
        <v>26</v>
      </c>
      <c r="B29" s="7"/>
      <c r="C29" s="2"/>
      <c r="D29" s="14">
        <f aca="true" t="shared" si="4" ref="D29:S29">SUM(D3:D28)/26</f>
        <v>639.8076923076923</v>
      </c>
      <c r="E29" s="14">
        <f t="shared" si="4"/>
        <v>654.8076923076923</v>
      </c>
      <c r="F29" s="8">
        <f>SUM(F3:F28)/26</f>
        <v>2.8076923076923075</v>
      </c>
      <c r="G29" s="8">
        <f>SUM(G3:G28)/26</f>
        <v>2.8846153846153846</v>
      </c>
      <c r="H29" s="8">
        <f>SUM(H3:H28)/26</f>
        <v>3</v>
      </c>
      <c r="I29" s="8">
        <f>SUM(I3:I28)/26</f>
        <v>1.6538461538461537</v>
      </c>
      <c r="J29" s="8">
        <f t="shared" si="4"/>
        <v>0</v>
      </c>
      <c r="K29" s="8">
        <f t="shared" si="4"/>
        <v>2.6923076923076925</v>
      </c>
      <c r="L29" s="8">
        <f t="shared" si="4"/>
        <v>1.9230769230769231</v>
      </c>
      <c r="M29" s="8">
        <f t="shared" si="4"/>
        <v>1.7692307692307692</v>
      </c>
      <c r="N29" s="8">
        <f t="shared" si="4"/>
        <v>1.3076923076923077</v>
      </c>
      <c r="O29" s="8">
        <f t="shared" si="4"/>
        <v>0</v>
      </c>
      <c r="P29" s="8">
        <f t="shared" si="4"/>
        <v>2.3076923076923075</v>
      </c>
      <c r="Q29" s="8">
        <f t="shared" si="4"/>
        <v>1.3076923076923077</v>
      </c>
      <c r="R29" s="8">
        <f t="shared" si="4"/>
        <v>1.6923076923076923</v>
      </c>
      <c r="S29" s="8">
        <f t="shared" si="4"/>
        <v>0.8076923076923077</v>
      </c>
      <c r="T29" s="8">
        <f>SUM(T3:T28)/26</f>
        <v>0</v>
      </c>
      <c r="U29" s="8">
        <f>SUM(U3:U28)/26</f>
        <v>24.153846153846153</v>
      </c>
      <c r="V29" s="8">
        <f>SUM(U29/15)</f>
        <v>1.6102564102564103</v>
      </c>
      <c r="W29" s="9">
        <f>SUM(V29/4)*100</f>
        <v>40.256410256410255</v>
      </c>
      <c r="X29" s="14">
        <f>(W29/100)*50</f>
        <v>20.128205128205128</v>
      </c>
    </row>
  </sheetData>
  <mergeCells count="3">
    <mergeCell ref="F1:J1"/>
    <mergeCell ref="K1:O1"/>
    <mergeCell ref="P1:T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C21" sqref="C21"/>
    </sheetView>
  </sheetViews>
  <sheetFormatPr defaultColWidth="9.140625" defaultRowHeight="12.75"/>
  <cols>
    <col min="1" max="1" width="19.7109375" style="0" customWidth="1"/>
    <col min="2" max="2" width="13.57421875" style="0" bestFit="1" customWidth="1"/>
    <col min="3" max="3" width="7.28125" style="0" bestFit="1" customWidth="1"/>
    <col min="4" max="4" width="9.8515625" style="0" bestFit="1" customWidth="1"/>
    <col min="5" max="5" width="10.8515625" style="4" customWidth="1"/>
    <col min="6" max="8" width="6.8515625" style="0" bestFit="1" customWidth="1"/>
    <col min="9" max="9" width="7.421875" style="0" bestFit="1" customWidth="1"/>
    <col min="10" max="10" width="7.28125" style="0" bestFit="1" customWidth="1"/>
    <col min="14" max="14" width="7.421875" style="0" bestFit="1" customWidth="1"/>
    <col min="15" max="15" width="7.28125" style="0" bestFit="1" customWidth="1"/>
    <col min="19" max="19" width="7.421875" style="0" bestFit="1" customWidth="1"/>
    <col min="20" max="20" width="7.28125" style="0" bestFit="1" customWidth="1"/>
    <col min="21" max="21" width="9.140625" style="1" customWidth="1"/>
    <col min="22" max="22" width="9.8515625" style="6" bestFit="1" customWidth="1"/>
  </cols>
  <sheetData>
    <row r="1" spans="5:20" ht="23.25">
      <c r="E1"/>
      <c r="F1" s="17" t="s">
        <v>54</v>
      </c>
      <c r="G1" s="17"/>
      <c r="H1" s="17"/>
      <c r="I1" s="17"/>
      <c r="J1" s="17"/>
      <c r="K1" s="17" t="s">
        <v>55</v>
      </c>
      <c r="L1" s="17"/>
      <c r="M1" s="17"/>
      <c r="N1" s="17"/>
      <c r="O1" s="17"/>
      <c r="P1" s="17" t="s">
        <v>56</v>
      </c>
      <c r="Q1" s="17"/>
      <c r="R1" s="17"/>
      <c r="S1" s="17"/>
      <c r="T1" s="17"/>
    </row>
    <row r="2" spans="1:24" ht="18">
      <c r="A2" s="2" t="s">
        <v>0</v>
      </c>
      <c r="B2" s="2" t="s">
        <v>1</v>
      </c>
      <c r="C2" s="2" t="s">
        <v>27</v>
      </c>
      <c r="D2" s="2" t="s">
        <v>2</v>
      </c>
      <c r="E2" s="2" t="s">
        <v>68</v>
      </c>
      <c r="F2" s="5" t="s">
        <v>28</v>
      </c>
      <c r="G2" s="5" t="s">
        <v>29</v>
      </c>
      <c r="H2" s="5" t="s">
        <v>30</v>
      </c>
      <c r="I2" s="5" t="s">
        <v>35</v>
      </c>
      <c r="J2" s="5" t="s">
        <v>34</v>
      </c>
      <c r="K2" s="5" t="s">
        <v>28</v>
      </c>
      <c r="L2" s="5" t="s">
        <v>29</v>
      </c>
      <c r="M2" s="5" t="s">
        <v>30</v>
      </c>
      <c r="N2" s="5" t="s">
        <v>35</v>
      </c>
      <c r="O2" s="5" t="s">
        <v>34</v>
      </c>
      <c r="P2" s="5" t="s">
        <v>28</v>
      </c>
      <c r="Q2" s="5" t="s">
        <v>29</v>
      </c>
      <c r="R2" s="5" t="s">
        <v>30</v>
      </c>
      <c r="S2" s="5" t="s">
        <v>35</v>
      </c>
      <c r="T2" s="5" t="s">
        <v>34</v>
      </c>
      <c r="U2" s="5" t="s">
        <v>36</v>
      </c>
      <c r="V2" s="5" t="s">
        <v>38</v>
      </c>
      <c r="W2" s="2" t="s">
        <v>37</v>
      </c>
      <c r="X2" s="5" t="s">
        <v>69</v>
      </c>
    </row>
    <row r="3" spans="1:24" ht="18">
      <c r="A3" s="7"/>
      <c r="B3" s="7" t="s">
        <v>3</v>
      </c>
      <c r="C3" s="2">
        <v>2</v>
      </c>
      <c r="D3" s="2">
        <v>830</v>
      </c>
      <c r="E3" s="2">
        <v>670</v>
      </c>
      <c r="F3" s="5">
        <v>4</v>
      </c>
      <c r="G3" s="2">
        <v>4</v>
      </c>
      <c r="H3" s="2">
        <v>4</v>
      </c>
      <c r="I3" s="2"/>
      <c r="J3" s="2">
        <v>4</v>
      </c>
      <c r="K3" s="2"/>
      <c r="L3" s="2"/>
      <c r="M3" s="2"/>
      <c r="N3" s="2"/>
      <c r="O3" s="2">
        <v>2</v>
      </c>
      <c r="P3" s="2"/>
      <c r="Q3" s="2"/>
      <c r="R3" s="2"/>
      <c r="S3" s="2"/>
      <c r="T3" s="2">
        <v>4</v>
      </c>
      <c r="U3" s="2">
        <f>SUM(F3:T3)</f>
        <v>22</v>
      </c>
      <c r="V3" s="8">
        <f>SUM(U3/15)</f>
        <v>1.4666666666666666</v>
      </c>
      <c r="W3" s="9">
        <f>SUM(V3/4)*100</f>
        <v>36.666666666666664</v>
      </c>
      <c r="X3" s="14">
        <f>(W3/100)*50</f>
        <v>18.333333333333332</v>
      </c>
    </row>
    <row r="4" spans="1:24" ht="18">
      <c r="A4" s="7"/>
      <c r="B4" s="7" t="s">
        <v>4</v>
      </c>
      <c r="C4" s="2">
        <v>1</v>
      </c>
      <c r="D4" s="2">
        <v>830</v>
      </c>
      <c r="E4" s="2">
        <v>510</v>
      </c>
      <c r="F4" s="5">
        <v>4</v>
      </c>
      <c r="G4" s="2">
        <v>4</v>
      </c>
      <c r="H4" s="2">
        <v>4</v>
      </c>
      <c r="I4" s="2">
        <v>4</v>
      </c>
      <c r="J4" s="2"/>
      <c r="K4" s="2">
        <v>4</v>
      </c>
      <c r="L4" s="2">
        <v>4</v>
      </c>
      <c r="M4" s="2">
        <v>4</v>
      </c>
      <c r="N4" s="2">
        <v>2</v>
      </c>
      <c r="O4" s="2"/>
      <c r="P4" s="2">
        <v>4</v>
      </c>
      <c r="Q4" s="2">
        <v>4</v>
      </c>
      <c r="R4" s="2">
        <v>1</v>
      </c>
      <c r="S4" s="2">
        <v>3</v>
      </c>
      <c r="T4" s="2"/>
      <c r="U4" s="2">
        <f aca="true" t="shared" si="0" ref="U4:U28">SUM(F4:T4)</f>
        <v>42</v>
      </c>
      <c r="V4" s="8">
        <f aca="true" t="shared" si="1" ref="V4:V28">SUM(U4/15)</f>
        <v>2.8</v>
      </c>
      <c r="W4" s="9">
        <f aca="true" t="shared" si="2" ref="W4:W28">SUM(V4/4)*100</f>
        <v>70</v>
      </c>
      <c r="X4" s="14">
        <f aca="true" t="shared" si="3" ref="X4:X28">(W4/100)*50</f>
        <v>35</v>
      </c>
    </row>
    <row r="5" spans="1:24" ht="18">
      <c r="A5" s="7"/>
      <c r="B5" s="7" t="s">
        <v>5</v>
      </c>
      <c r="C5" s="2">
        <v>2</v>
      </c>
      <c r="D5" s="2">
        <v>695</v>
      </c>
      <c r="E5" s="2">
        <v>670</v>
      </c>
      <c r="F5" s="5">
        <v>4</v>
      </c>
      <c r="G5" s="2">
        <v>4</v>
      </c>
      <c r="H5" s="2">
        <v>4</v>
      </c>
      <c r="I5" s="2">
        <v>4</v>
      </c>
      <c r="J5" s="2">
        <v>3</v>
      </c>
      <c r="K5" s="2">
        <v>4</v>
      </c>
      <c r="L5" s="2">
        <v>3</v>
      </c>
      <c r="M5" s="2">
        <v>3</v>
      </c>
      <c r="N5" s="2">
        <v>3</v>
      </c>
      <c r="O5" s="2">
        <v>3</v>
      </c>
      <c r="P5" s="2">
        <v>4</v>
      </c>
      <c r="Q5" s="2">
        <v>4</v>
      </c>
      <c r="R5" s="2">
        <v>4</v>
      </c>
      <c r="S5" s="2">
        <v>4</v>
      </c>
      <c r="T5" s="2">
        <v>2</v>
      </c>
      <c r="U5" s="2">
        <f t="shared" si="0"/>
        <v>53</v>
      </c>
      <c r="V5" s="8">
        <f t="shared" si="1"/>
        <v>3.533333333333333</v>
      </c>
      <c r="W5" s="9">
        <f t="shared" si="2"/>
        <v>88.33333333333333</v>
      </c>
      <c r="X5" s="14">
        <f t="shared" si="3"/>
        <v>44.166666666666664</v>
      </c>
    </row>
    <row r="6" spans="1:24" ht="18">
      <c r="A6" s="7"/>
      <c r="B6" s="7" t="s">
        <v>6</v>
      </c>
      <c r="C6" s="2">
        <v>2</v>
      </c>
      <c r="D6" s="2">
        <v>545</v>
      </c>
      <c r="E6" s="2">
        <v>590</v>
      </c>
      <c r="F6" s="2">
        <v>4</v>
      </c>
      <c r="G6" s="2">
        <v>4</v>
      </c>
      <c r="H6" s="2">
        <v>4</v>
      </c>
      <c r="I6" s="2">
        <v>2</v>
      </c>
      <c r="J6" s="2">
        <v>3</v>
      </c>
      <c r="K6" s="2">
        <v>4</v>
      </c>
      <c r="L6" s="2">
        <v>4</v>
      </c>
      <c r="M6" s="2">
        <v>4</v>
      </c>
      <c r="N6" s="2">
        <v>2</v>
      </c>
      <c r="O6" s="2">
        <v>2</v>
      </c>
      <c r="P6" s="2">
        <v>3</v>
      </c>
      <c r="Q6" s="2">
        <v>4</v>
      </c>
      <c r="R6" s="2">
        <v>4</v>
      </c>
      <c r="S6" s="2">
        <v>2</v>
      </c>
      <c r="T6" s="2">
        <v>3</v>
      </c>
      <c r="U6" s="2">
        <f t="shared" si="0"/>
        <v>49</v>
      </c>
      <c r="V6" s="8">
        <f t="shared" si="1"/>
        <v>3.2666666666666666</v>
      </c>
      <c r="W6" s="9">
        <f t="shared" si="2"/>
        <v>81.66666666666667</v>
      </c>
      <c r="X6" s="14">
        <f t="shared" si="3"/>
        <v>40.833333333333336</v>
      </c>
    </row>
    <row r="7" spans="1:24" ht="18">
      <c r="A7" s="7"/>
      <c r="B7" s="7" t="s">
        <v>7</v>
      </c>
      <c r="C7" s="2">
        <v>2</v>
      </c>
      <c r="D7" s="2">
        <v>605</v>
      </c>
      <c r="E7" s="2">
        <v>775</v>
      </c>
      <c r="F7" s="5">
        <v>4</v>
      </c>
      <c r="G7" s="2">
        <v>4</v>
      </c>
      <c r="H7" s="2">
        <v>4</v>
      </c>
      <c r="I7" s="2">
        <v>2</v>
      </c>
      <c r="J7" s="2">
        <v>2</v>
      </c>
      <c r="K7" s="2">
        <v>4</v>
      </c>
      <c r="L7" s="2">
        <v>4</v>
      </c>
      <c r="M7" s="2">
        <v>4</v>
      </c>
      <c r="N7" s="2">
        <v>1</v>
      </c>
      <c r="O7" s="2">
        <v>3</v>
      </c>
      <c r="P7" s="2"/>
      <c r="Q7" s="2"/>
      <c r="R7" s="2"/>
      <c r="S7" s="2"/>
      <c r="T7" s="2">
        <v>3</v>
      </c>
      <c r="U7" s="2">
        <f t="shared" si="0"/>
        <v>35</v>
      </c>
      <c r="V7" s="8">
        <f t="shared" si="1"/>
        <v>2.3333333333333335</v>
      </c>
      <c r="W7" s="9">
        <f t="shared" si="2"/>
        <v>58.333333333333336</v>
      </c>
      <c r="X7" s="14">
        <f t="shared" si="3"/>
        <v>29.166666666666668</v>
      </c>
    </row>
    <row r="8" spans="1:24" ht="18">
      <c r="A8" s="7"/>
      <c r="B8" s="7" t="s">
        <v>8</v>
      </c>
      <c r="C8" s="2">
        <v>2</v>
      </c>
      <c r="D8" s="2">
        <v>560</v>
      </c>
      <c r="E8" s="2">
        <v>655</v>
      </c>
      <c r="F8" s="5">
        <v>4</v>
      </c>
      <c r="G8" s="2">
        <v>4</v>
      </c>
      <c r="H8" s="2">
        <v>4</v>
      </c>
      <c r="I8" s="2">
        <v>2</v>
      </c>
      <c r="J8" s="2">
        <v>3</v>
      </c>
      <c r="K8" s="2">
        <v>4</v>
      </c>
      <c r="L8" s="2">
        <v>4</v>
      </c>
      <c r="M8" s="2">
        <v>3</v>
      </c>
      <c r="N8" s="2">
        <v>3</v>
      </c>
      <c r="O8" s="2">
        <v>2</v>
      </c>
      <c r="P8" s="2">
        <v>4</v>
      </c>
      <c r="Q8" s="2">
        <v>4</v>
      </c>
      <c r="R8" s="2">
        <v>4</v>
      </c>
      <c r="S8" s="2">
        <v>1</v>
      </c>
      <c r="T8" s="2">
        <v>1</v>
      </c>
      <c r="U8" s="2">
        <f t="shared" si="0"/>
        <v>47</v>
      </c>
      <c r="V8" s="8">
        <f t="shared" si="1"/>
        <v>3.1333333333333333</v>
      </c>
      <c r="W8" s="9">
        <f t="shared" si="2"/>
        <v>78.33333333333333</v>
      </c>
      <c r="X8" s="14">
        <f t="shared" si="3"/>
        <v>39.166666666666664</v>
      </c>
    </row>
    <row r="9" spans="1:24" ht="18">
      <c r="A9" s="7"/>
      <c r="B9" s="7" t="s">
        <v>4</v>
      </c>
      <c r="C9" s="2">
        <v>2</v>
      </c>
      <c r="D9" s="2">
        <v>515</v>
      </c>
      <c r="E9" s="2">
        <v>620</v>
      </c>
      <c r="F9" s="5">
        <v>1</v>
      </c>
      <c r="G9" s="2">
        <v>4</v>
      </c>
      <c r="H9" s="2">
        <v>3</v>
      </c>
      <c r="I9" s="2">
        <v>2</v>
      </c>
      <c r="J9" s="2">
        <v>2</v>
      </c>
      <c r="K9" s="2">
        <v>4</v>
      </c>
      <c r="L9" s="2">
        <v>4</v>
      </c>
      <c r="M9" s="2">
        <v>4</v>
      </c>
      <c r="N9" s="2">
        <v>1</v>
      </c>
      <c r="O9" s="2">
        <v>1</v>
      </c>
      <c r="P9" s="2">
        <v>4</v>
      </c>
      <c r="Q9" s="2">
        <v>4</v>
      </c>
      <c r="R9" s="2">
        <v>4</v>
      </c>
      <c r="S9" s="2">
        <v>4</v>
      </c>
      <c r="T9" s="2">
        <v>3</v>
      </c>
      <c r="U9" s="2">
        <f t="shared" si="0"/>
        <v>45</v>
      </c>
      <c r="V9" s="8">
        <f t="shared" si="1"/>
        <v>3</v>
      </c>
      <c r="W9" s="9">
        <f t="shared" si="2"/>
        <v>75</v>
      </c>
      <c r="X9" s="14">
        <f t="shared" si="3"/>
        <v>37.5</v>
      </c>
    </row>
    <row r="10" spans="1:24" ht="18">
      <c r="A10" s="7"/>
      <c r="B10" s="7" t="s">
        <v>9</v>
      </c>
      <c r="C10" s="2">
        <v>2</v>
      </c>
      <c r="D10" s="2">
        <v>660</v>
      </c>
      <c r="E10" s="2">
        <v>920</v>
      </c>
      <c r="F10" s="5">
        <v>4</v>
      </c>
      <c r="G10" s="2">
        <v>4</v>
      </c>
      <c r="H10" s="2">
        <v>4</v>
      </c>
      <c r="I10" s="2">
        <v>4</v>
      </c>
      <c r="J10" s="2">
        <v>2</v>
      </c>
      <c r="K10" s="2">
        <v>4</v>
      </c>
      <c r="L10" s="2">
        <v>4</v>
      </c>
      <c r="M10" s="2">
        <v>4</v>
      </c>
      <c r="N10" s="2">
        <v>1</v>
      </c>
      <c r="O10" s="2">
        <v>2</v>
      </c>
      <c r="P10" s="2">
        <v>4</v>
      </c>
      <c r="Q10" s="2">
        <v>4</v>
      </c>
      <c r="R10" s="2">
        <v>4</v>
      </c>
      <c r="S10" s="2">
        <v>4</v>
      </c>
      <c r="T10" s="2">
        <v>3</v>
      </c>
      <c r="U10" s="2">
        <f t="shared" si="0"/>
        <v>52</v>
      </c>
      <c r="V10" s="8">
        <f t="shared" si="1"/>
        <v>3.466666666666667</v>
      </c>
      <c r="W10" s="9">
        <f t="shared" si="2"/>
        <v>86.66666666666667</v>
      </c>
      <c r="X10" s="14">
        <f t="shared" si="3"/>
        <v>43.333333333333336</v>
      </c>
    </row>
    <row r="11" spans="1:24" ht="18">
      <c r="A11" s="7"/>
      <c r="B11" s="7" t="s">
        <v>10</v>
      </c>
      <c r="C11" s="2">
        <v>1</v>
      </c>
      <c r="D11" s="2">
        <v>510</v>
      </c>
      <c r="E11" s="2">
        <v>400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f t="shared" si="0"/>
        <v>0</v>
      </c>
      <c r="V11" s="8">
        <f t="shared" si="1"/>
        <v>0</v>
      </c>
      <c r="W11" s="9">
        <f t="shared" si="2"/>
        <v>0</v>
      </c>
      <c r="X11" s="14">
        <f t="shared" si="3"/>
        <v>0</v>
      </c>
    </row>
    <row r="12" spans="1:24" ht="18">
      <c r="A12" s="7"/>
      <c r="B12" s="7" t="s">
        <v>11</v>
      </c>
      <c r="C12" s="2">
        <v>1</v>
      </c>
      <c r="D12" s="2">
        <v>810</v>
      </c>
      <c r="E12" s="2">
        <v>555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f t="shared" si="0"/>
        <v>0</v>
      </c>
      <c r="V12" s="8">
        <f t="shared" si="1"/>
        <v>0</v>
      </c>
      <c r="W12" s="9">
        <f t="shared" si="2"/>
        <v>0</v>
      </c>
      <c r="X12" s="14">
        <f t="shared" si="3"/>
        <v>0</v>
      </c>
    </row>
    <row r="13" spans="1:24" ht="18">
      <c r="A13" s="7"/>
      <c r="B13" s="7" t="s">
        <v>12</v>
      </c>
      <c r="C13" s="2">
        <v>2</v>
      </c>
      <c r="D13" s="2">
        <v>690</v>
      </c>
      <c r="E13" s="2">
        <v>745</v>
      </c>
      <c r="F13" s="5">
        <v>4</v>
      </c>
      <c r="G13" s="2">
        <v>4</v>
      </c>
      <c r="H13" s="2">
        <v>4</v>
      </c>
      <c r="I13" s="2">
        <v>3</v>
      </c>
      <c r="J13" s="2">
        <v>2</v>
      </c>
      <c r="K13" s="2">
        <v>4</v>
      </c>
      <c r="L13" s="2">
        <v>4</v>
      </c>
      <c r="M13" s="2">
        <v>4</v>
      </c>
      <c r="N13" s="2">
        <v>1</v>
      </c>
      <c r="O13" s="2">
        <v>2</v>
      </c>
      <c r="P13" s="2">
        <v>4</v>
      </c>
      <c r="Q13" s="2">
        <v>4</v>
      </c>
      <c r="R13" s="2">
        <v>4</v>
      </c>
      <c r="S13" s="2">
        <v>4</v>
      </c>
      <c r="T13" s="2">
        <v>2</v>
      </c>
      <c r="U13" s="2">
        <f t="shared" si="0"/>
        <v>50</v>
      </c>
      <c r="V13" s="8">
        <f t="shared" si="1"/>
        <v>3.3333333333333335</v>
      </c>
      <c r="W13" s="9">
        <f t="shared" si="2"/>
        <v>83.33333333333334</v>
      </c>
      <c r="X13" s="14">
        <f t="shared" si="3"/>
        <v>41.66666666666667</v>
      </c>
    </row>
    <row r="14" spans="1:24" ht="18">
      <c r="A14" s="7"/>
      <c r="B14" s="7" t="s">
        <v>13</v>
      </c>
      <c r="C14" s="2">
        <v>2</v>
      </c>
      <c r="D14" s="2">
        <v>235</v>
      </c>
      <c r="E14" s="2">
        <v>655</v>
      </c>
      <c r="F14" s="2"/>
      <c r="G14" s="2"/>
      <c r="H14" s="2"/>
      <c r="I14" s="2"/>
      <c r="J14" s="2">
        <v>4</v>
      </c>
      <c r="K14" s="2"/>
      <c r="L14" s="2"/>
      <c r="M14" s="2"/>
      <c r="N14" s="2"/>
      <c r="O14" s="2">
        <v>4</v>
      </c>
      <c r="P14" s="2"/>
      <c r="Q14" s="2"/>
      <c r="R14" s="2"/>
      <c r="S14" s="2"/>
      <c r="T14" s="2">
        <v>4</v>
      </c>
      <c r="U14" s="2">
        <f t="shared" si="0"/>
        <v>12</v>
      </c>
      <c r="V14" s="8">
        <f t="shared" si="1"/>
        <v>0.8</v>
      </c>
      <c r="W14" s="9">
        <f t="shared" si="2"/>
        <v>20</v>
      </c>
      <c r="X14" s="14">
        <f t="shared" si="3"/>
        <v>10</v>
      </c>
    </row>
    <row r="15" spans="1:24" ht="18">
      <c r="A15" s="7"/>
      <c r="B15" s="7" t="s">
        <v>14</v>
      </c>
      <c r="C15" s="2">
        <v>1</v>
      </c>
      <c r="D15" s="2">
        <v>760</v>
      </c>
      <c r="E15" s="2">
        <v>710</v>
      </c>
      <c r="F15" s="2">
        <v>4</v>
      </c>
      <c r="G15" s="2">
        <v>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f t="shared" si="0"/>
        <v>8</v>
      </c>
      <c r="V15" s="8">
        <f t="shared" si="1"/>
        <v>0.5333333333333333</v>
      </c>
      <c r="W15" s="9">
        <f t="shared" si="2"/>
        <v>13.333333333333334</v>
      </c>
      <c r="X15" s="14">
        <f t="shared" si="3"/>
        <v>6.666666666666667</v>
      </c>
    </row>
    <row r="16" spans="1:24" ht="18">
      <c r="A16" s="7"/>
      <c r="B16" s="7" t="s">
        <v>15</v>
      </c>
      <c r="C16" s="2">
        <v>1</v>
      </c>
      <c r="D16" s="2">
        <v>670</v>
      </c>
      <c r="E16" s="2">
        <v>735</v>
      </c>
      <c r="F16" s="5"/>
      <c r="G16" s="2"/>
      <c r="H16" s="2"/>
      <c r="I16" s="2"/>
      <c r="J16" s="2">
        <v>3</v>
      </c>
      <c r="K16" s="2"/>
      <c r="L16" s="2"/>
      <c r="M16" s="2"/>
      <c r="N16" s="2"/>
      <c r="O16" s="2">
        <v>2</v>
      </c>
      <c r="P16" s="2"/>
      <c r="Q16" s="2"/>
      <c r="R16" s="2"/>
      <c r="S16" s="2"/>
      <c r="T16" s="2">
        <v>2</v>
      </c>
      <c r="U16" s="2">
        <f t="shared" si="0"/>
        <v>7</v>
      </c>
      <c r="V16" s="8">
        <f t="shared" si="1"/>
        <v>0.4666666666666667</v>
      </c>
      <c r="W16" s="9">
        <f t="shared" si="2"/>
        <v>11.666666666666666</v>
      </c>
      <c r="X16" s="14">
        <f t="shared" si="3"/>
        <v>5.833333333333333</v>
      </c>
    </row>
    <row r="17" spans="1:24" ht="18">
      <c r="A17" s="7"/>
      <c r="B17" s="7" t="s">
        <v>16</v>
      </c>
      <c r="C17" s="2">
        <v>2</v>
      </c>
      <c r="D17" s="2">
        <v>735</v>
      </c>
      <c r="E17" s="2">
        <v>605</v>
      </c>
      <c r="F17" s="5"/>
      <c r="G17" s="2"/>
      <c r="H17" s="2"/>
      <c r="I17" s="2"/>
      <c r="J17" s="2">
        <v>2</v>
      </c>
      <c r="K17" s="2"/>
      <c r="L17" s="2"/>
      <c r="M17" s="2"/>
      <c r="N17" s="2"/>
      <c r="O17" s="2">
        <v>1</v>
      </c>
      <c r="P17" s="2"/>
      <c r="Q17" s="2"/>
      <c r="R17" s="2"/>
      <c r="S17" s="2"/>
      <c r="T17" s="2">
        <v>1</v>
      </c>
      <c r="U17" s="2">
        <f t="shared" si="0"/>
        <v>4</v>
      </c>
      <c r="V17" s="8">
        <f t="shared" si="1"/>
        <v>0.26666666666666666</v>
      </c>
      <c r="W17" s="9">
        <f t="shared" si="2"/>
        <v>6.666666666666667</v>
      </c>
      <c r="X17" s="14">
        <f t="shared" si="3"/>
        <v>3.3333333333333335</v>
      </c>
    </row>
    <row r="18" spans="1:24" ht="18">
      <c r="A18" s="7"/>
      <c r="B18" s="7" t="s">
        <v>17</v>
      </c>
      <c r="C18" s="2">
        <v>1</v>
      </c>
      <c r="D18" s="2">
        <v>460</v>
      </c>
      <c r="E18" s="2">
        <v>700</v>
      </c>
      <c r="F18" s="2">
        <v>4</v>
      </c>
      <c r="G18" s="2">
        <v>4</v>
      </c>
      <c r="H18" s="2">
        <v>4</v>
      </c>
      <c r="I18" s="2">
        <v>2</v>
      </c>
      <c r="J18" s="2"/>
      <c r="K18" s="2">
        <v>4</v>
      </c>
      <c r="L18" s="2"/>
      <c r="M18" s="2"/>
      <c r="N18" s="2"/>
      <c r="O18" s="2"/>
      <c r="P18" s="2"/>
      <c r="Q18" s="2"/>
      <c r="R18" s="2"/>
      <c r="S18" s="2"/>
      <c r="T18" s="2"/>
      <c r="U18" s="2">
        <f t="shared" si="0"/>
        <v>18</v>
      </c>
      <c r="V18" s="8">
        <f t="shared" si="1"/>
        <v>1.2</v>
      </c>
      <c r="W18" s="9">
        <f t="shared" si="2"/>
        <v>30</v>
      </c>
      <c r="X18" s="14">
        <f t="shared" si="3"/>
        <v>15</v>
      </c>
    </row>
    <row r="19" spans="1:24" ht="18">
      <c r="A19" s="7"/>
      <c r="B19" s="7" t="s">
        <v>4</v>
      </c>
      <c r="C19" s="2">
        <v>2</v>
      </c>
      <c r="D19" s="2">
        <v>290</v>
      </c>
      <c r="E19" s="2">
        <v>500</v>
      </c>
      <c r="F19" s="2">
        <v>4</v>
      </c>
      <c r="G19" s="2">
        <v>4</v>
      </c>
      <c r="H19" s="2">
        <v>4</v>
      </c>
      <c r="I19" s="2"/>
      <c r="J19" s="2">
        <v>4</v>
      </c>
      <c r="K19" s="2"/>
      <c r="L19" s="2"/>
      <c r="M19" s="2"/>
      <c r="N19" s="2"/>
      <c r="O19" s="2">
        <v>1</v>
      </c>
      <c r="P19" s="2"/>
      <c r="Q19" s="2"/>
      <c r="R19" s="2"/>
      <c r="S19" s="2"/>
      <c r="T19" s="2">
        <v>1</v>
      </c>
      <c r="U19" s="2">
        <f t="shared" si="0"/>
        <v>18</v>
      </c>
      <c r="V19" s="8">
        <f t="shared" si="1"/>
        <v>1.2</v>
      </c>
      <c r="W19" s="9">
        <f t="shared" si="2"/>
        <v>30</v>
      </c>
      <c r="X19" s="14">
        <f t="shared" si="3"/>
        <v>15</v>
      </c>
    </row>
    <row r="20" spans="1:24" ht="18">
      <c r="A20" s="7"/>
      <c r="B20" s="7" t="s">
        <v>18</v>
      </c>
      <c r="C20" s="2">
        <v>2</v>
      </c>
      <c r="D20" s="2">
        <v>610</v>
      </c>
      <c r="E20" s="2">
        <v>705</v>
      </c>
      <c r="F20" s="2">
        <v>4</v>
      </c>
      <c r="G20" s="2">
        <v>4</v>
      </c>
      <c r="H20" s="2">
        <v>3</v>
      </c>
      <c r="I20" s="2">
        <v>2</v>
      </c>
      <c r="J20" s="2">
        <v>2</v>
      </c>
      <c r="K20" s="2">
        <v>3</v>
      </c>
      <c r="L20" s="2">
        <v>1</v>
      </c>
      <c r="M20" s="2">
        <v>4</v>
      </c>
      <c r="N20" s="2">
        <v>1</v>
      </c>
      <c r="O20" s="2">
        <v>2</v>
      </c>
      <c r="P20" s="2">
        <v>4</v>
      </c>
      <c r="Q20" s="2">
        <v>4</v>
      </c>
      <c r="R20" s="2">
        <v>4</v>
      </c>
      <c r="S20" s="2">
        <v>4</v>
      </c>
      <c r="T20" s="2">
        <v>4</v>
      </c>
      <c r="U20" s="2">
        <f t="shared" si="0"/>
        <v>46</v>
      </c>
      <c r="V20" s="8">
        <f t="shared" si="1"/>
        <v>3.066666666666667</v>
      </c>
      <c r="W20" s="9">
        <f t="shared" si="2"/>
        <v>76.66666666666667</v>
      </c>
      <c r="X20" s="14">
        <f t="shared" si="3"/>
        <v>38.333333333333336</v>
      </c>
    </row>
    <row r="21" spans="1:24" ht="18">
      <c r="A21" s="7"/>
      <c r="B21" s="7" t="s">
        <v>19</v>
      </c>
      <c r="C21" s="2">
        <v>1</v>
      </c>
      <c r="D21" s="2">
        <v>685</v>
      </c>
      <c r="E21" s="2">
        <v>910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f t="shared" si="0"/>
        <v>0</v>
      </c>
      <c r="V21" s="8">
        <f t="shared" si="1"/>
        <v>0</v>
      </c>
      <c r="W21" s="9">
        <f t="shared" si="2"/>
        <v>0</v>
      </c>
      <c r="X21" s="14">
        <f t="shared" si="3"/>
        <v>0</v>
      </c>
    </row>
    <row r="22" spans="1:24" ht="18">
      <c r="A22" s="7"/>
      <c r="B22" s="7" t="s">
        <v>20</v>
      </c>
      <c r="C22" s="2">
        <v>1</v>
      </c>
      <c r="D22" s="2">
        <v>935</v>
      </c>
      <c r="E22" s="2">
        <v>1015</v>
      </c>
      <c r="F22" s="5">
        <v>4</v>
      </c>
      <c r="G22" s="2">
        <v>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f t="shared" si="0"/>
        <v>8</v>
      </c>
      <c r="V22" s="8">
        <f t="shared" si="1"/>
        <v>0.5333333333333333</v>
      </c>
      <c r="W22" s="9">
        <f t="shared" si="2"/>
        <v>13.333333333333334</v>
      </c>
      <c r="X22" s="14">
        <f t="shared" si="3"/>
        <v>6.666666666666667</v>
      </c>
    </row>
    <row r="23" spans="1:24" ht="18">
      <c r="A23" s="7"/>
      <c r="B23" s="7" t="s">
        <v>4</v>
      </c>
      <c r="C23" s="2">
        <v>2</v>
      </c>
      <c r="D23" s="2">
        <v>540</v>
      </c>
      <c r="E23" s="2">
        <v>695</v>
      </c>
      <c r="F23" s="5"/>
      <c r="G23" s="2"/>
      <c r="H23" s="2"/>
      <c r="I23" s="2"/>
      <c r="J23" s="2">
        <v>2</v>
      </c>
      <c r="K23" s="2"/>
      <c r="L23" s="2"/>
      <c r="M23" s="2"/>
      <c r="N23" s="2"/>
      <c r="O23" s="2">
        <v>2</v>
      </c>
      <c r="P23" s="2"/>
      <c r="Q23" s="2"/>
      <c r="R23" s="2"/>
      <c r="S23" s="2"/>
      <c r="T23" s="2">
        <v>1</v>
      </c>
      <c r="U23" s="2">
        <f t="shared" si="0"/>
        <v>5</v>
      </c>
      <c r="V23" s="8">
        <f t="shared" si="1"/>
        <v>0.3333333333333333</v>
      </c>
      <c r="W23" s="9">
        <f t="shared" si="2"/>
        <v>8.333333333333332</v>
      </c>
      <c r="X23" s="14">
        <f t="shared" si="3"/>
        <v>4.166666666666666</v>
      </c>
    </row>
    <row r="24" spans="1:24" s="4" customFormat="1" ht="18">
      <c r="A24" s="7"/>
      <c r="B24" s="7" t="s">
        <v>21</v>
      </c>
      <c r="C24" s="2">
        <v>1</v>
      </c>
      <c r="D24" s="2">
        <v>860</v>
      </c>
      <c r="E24" s="2">
        <v>610</v>
      </c>
      <c r="F24" s="2">
        <v>4</v>
      </c>
      <c r="G24" s="2">
        <v>4</v>
      </c>
      <c r="H24" s="2">
        <v>4</v>
      </c>
      <c r="I24" s="2">
        <v>4</v>
      </c>
      <c r="J24" s="2"/>
      <c r="K24" s="2">
        <v>4</v>
      </c>
      <c r="L24" s="2">
        <v>4</v>
      </c>
      <c r="M24" s="2">
        <v>4</v>
      </c>
      <c r="N24" s="2">
        <v>4</v>
      </c>
      <c r="O24" s="2"/>
      <c r="P24" s="2">
        <v>4</v>
      </c>
      <c r="Q24" s="2">
        <v>4</v>
      </c>
      <c r="R24" s="2">
        <v>4</v>
      </c>
      <c r="S24" s="2">
        <v>4</v>
      </c>
      <c r="T24" s="2"/>
      <c r="U24" s="2">
        <f t="shared" si="0"/>
        <v>48</v>
      </c>
      <c r="V24" s="8">
        <f t="shared" si="1"/>
        <v>3.2</v>
      </c>
      <c r="W24" s="9">
        <f t="shared" si="2"/>
        <v>80</v>
      </c>
      <c r="X24" s="14">
        <f t="shared" si="3"/>
        <v>40</v>
      </c>
    </row>
    <row r="25" spans="1:24" ht="18">
      <c r="A25" s="7"/>
      <c r="B25" s="7" t="s">
        <v>22</v>
      </c>
      <c r="C25" s="2">
        <v>2</v>
      </c>
      <c r="D25" s="2">
        <v>655</v>
      </c>
      <c r="E25" s="2">
        <v>560</v>
      </c>
      <c r="F25" s="2">
        <v>4</v>
      </c>
      <c r="G25" s="2">
        <v>4</v>
      </c>
      <c r="H25" s="2"/>
      <c r="I25" s="2"/>
      <c r="J25" s="2">
        <v>2</v>
      </c>
      <c r="K25" s="2"/>
      <c r="L25" s="2"/>
      <c r="M25" s="2"/>
      <c r="N25" s="2"/>
      <c r="O25" s="2">
        <v>2</v>
      </c>
      <c r="P25" s="2"/>
      <c r="Q25" s="2"/>
      <c r="R25" s="2"/>
      <c r="S25" s="2"/>
      <c r="T25" s="2">
        <v>3</v>
      </c>
      <c r="U25" s="2">
        <f t="shared" si="0"/>
        <v>15</v>
      </c>
      <c r="V25" s="8">
        <f t="shared" si="1"/>
        <v>1</v>
      </c>
      <c r="W25" s="9">
        <f t="shared" si="2"/>
        <v>25</v>
      </c>
      <c r="X25" s="14">
        <f t="shared" si="3"/>
        <v>12.5</v>
      </c>
    </row>
    <row r="26" spans="1:24" ht="18">
      <c r="A26" s="7"/>
      <c r="B26" s="7" t="s">
        <v>23</v>
      </c>
      <c r="C26" s="2">
        <v>1</v>
      </c>
      <c r="D26" s="2">
        <v>490</v>
      </c>
      <c r="E26" s="2">
        <v>495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f t="shared" si="0"/>
        <v>0</v>
      </c>
      <c r="V26" s="8">
        <f t="shared" si="1"/>
        <v>0</v>
      </c>
      <c r="W26" s="9">
        <f t="shared" si="2"/>
        <v>0</v>
      </c>
      <c r="X26" s="14">
        <f t="shared" si="3"/>
        <v>0</v>
      </c>
    </row>
    <row r="27" spans="1:24" ht="18">
      <c r="A27" s="7"/>
      <c r="B27" s="7" t="s">
        <v>24</v>
      </c>
      <c r="C27" s="2">
        <v>2</v>
      </c>
      <c r="D27" s="2">
        <v>920</v>
      </c>
      <c r="E27" s="2">
        <v>535</v>
      </c>
      <c r="F27" s="2"/>
      <c r="G27" s="2"/>
      <c r="H27" s="2"/>
      <c r="I27" s="2"/>
      <c r="J27" s="2">
        <v>2</v>
      </c>
      <c r="K27" s="2"/>
      <c r="L27" s="2"/>
      <c r="M27" s="2"/>
      <c r="N27" s="2"/>
      <c r="O27" s="2">
        <v>1</v>
      </c>
      <c r="P27" s="2"/>
      <c r="Q27" s="2"/>
      <c r="R27" s="2"/>
      <c r="S27" s="2"/>
      <c r="T27" s="2">
        <v>1</v>
      </c>
      <c r="U27" s="2">
        <f t="shared" si="0"/>
        <v>4</v>
      </c>
      <c r="V27" s="8">
        <f t="shared" si="1"/>
        <v>0.26666666666666666</v>
      </c>
      <c r="W27" s="9">
        <f t="shared" si="2"/>
        <v>6.666666666666667</v>
      </c>
      <c r="X27" s="14">
        <f t="shared" si="3"/>
        <v>3.3333333333333335</v>
      </c>
    </row>
    <row r="28" spans="1:24" ht="18">
      <c r="A28" s="7"/>
      <c r="B28" s="7" t="s">
        <v>25</v>
      </c>
      <c r="C28" s="2">
        <v>2</v>
      </c>
      <c r="D28" s="2">
        <v>540</v>
      </c>
      <c r="E28" s="2">
        <v>485</v>
      </c>
      <c r="F28" s="2">
        <v>4</v>
      </c>
      <c r="G28" s="2">
        <v>4</v>
      </c>
      <c r="H28" s="2">
        <v>1</v>
      </c>
      <c r="I28" s="2">
        <v>1</v>
      </c>
      <c r="J28" s="2">
        <v>2</v>
      </c>
      <c r="K28" s="2">
        <v>4</v>
      </c>
      <c r="L28" s="2">
        <v>4</v>
      </c>
      <c r="M28" s="2">
        <v>3</v>
      </c>
      <c r="N28" s="2">
        <v>1</v>
      </c>
      <c r="O28" s="2">
        <v>1</v>
      </c>
      <c r="P28" s="2">
        <v>4</v>
      </c>
      <c r="Q28" s="2">
        <v>4</v>
      </c>
      <c r="R28" s="2">
        <v>3</v>
      </c>
      <c r="S28" s="2">
        <v>2</v>
      </c>
      <c r="T28" s="2">
        <v>1</v>
      </c>
      <c r="U28" s="2">
        <f t="shared" si="0"/>
        <v>39</v>
      </c>
      <c r="V28" s="8">
        <f t="shared" si="1"/>
        <v>2.6</v>
      </c>
      <c r="W28" s="9">
        <f t="shared" si="2"/>
        <v>65</v>
      </c>
      <c r="X28" s="14">
        <f t="shared" si="3"/>
        <v>32.5</v>
      </c>
    </row>
    <row r="29" spans="1:24" ht="18">
      <c r="A29" s="13" t="s">
        <v>26</v>
      </c>
      <c r="B29" s="7"/>
      <c r="C29" s="2"/>
      <c r="D29" s="14">
        <f aca="true" t="shared" si="4" ref="D29:S29">SUM(D3:D28)/26</f>
        <v>639.8076923076923</v>
      </c>
      <c r="E29" s="14">
        <f t="shared" si="4"/>
        <v>654.8076923076923</v>
      </c>
      <c r="F29" s="8">
        <f t="shared" si="4"/>
        <v>2.5</v>
      </c>
      <c r="G29" s="8">
        <f t="shared" si="4"/>
        <v>2.6153846153846154</v>
      </c>
      <c r="H29" s="8">
        <f t="shared" si="4"/>
        <v>1.9615384615384615</v>
      </c>
      <c r="I29" s="8">
        <f t="shared" si="4"/>
        <v>1.2307692307692308</v>
      </c>
      <c r="J29" s="8">
        <f t="shared" si="4"/>
        <v>1.6923076923076923</v>
      </c>
      <c r="K29" s="8">
        <f t="shared" si="4"/>
        <v>1.8076923076923077</v>
      </c>
      <c r="L29" s="8">
        <f t="shared" si="4"/>
        <v>1.5384615384615385</v>
      </c>
      <c r="M29" s="8">
        <f t="shared" si="4"/>
        <v>1.5769230769230769</v>
      </c>
      <c r="N29" s="8">
        <f t="shared" si="4"/>
        <v>0.7692307692307693</v>
      </c>
      <c r="O29" s="8">
        <f t="shared" si="4"/>
        <v>1.2692307692307692</v>
      </c>
      <c r="P29" s="8">
        <f t="shared" si="4"/>
        <v>1.5</v>
      </c>
      <c r="Q29" s="8">
        <f t="shared" si="4"/>
        <v>1.5384615384615385</v>
      </c>
      <c r="R29" s="8">
        <f t="shared" si="4"/>
        <v>1.3846153846153846</v>
      </c>
      <c r="S29" s="8">
        <f t="shared" si="4"/>
        <v>1.2307692307692308</v>
      </c>
      <c r="T29" s="8">
        <f>SUM(T3:T28)/26</f>
        <v>1.5</v>
      </c>
      <c r="U29" s="8">
        <f>SUM(U3:U28)/26</f>
        <v>24.115384615384617</v>
      </c>
      <c r="V29" s="8">
        <f>SUM(U29/15)</f>
        <v>1.6076923076923078</v>
      </c>
      <c r="W29" s="9">
        <f>SUM(V29/4)*100</f>
        <v>40.19230769230769</v>
      </c>
      <c r="X29" s="14">
        <f>(W29/100)*50</f>
        <v>20.096153846153847</v>
      </c>
    </row>
  </sheetData>
  <autoFilter ref="C1:C29"/>
  <mergeCells count="3">
    <mergeCell ref="F1:J1"/>
    <mergeCell ref="K1:O1"/>
    <mergeCell ref="P1:T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A3" sqref="A3:A28"/>
    </sheetView>
  </sheetViews>
  <sheetFormatPr defaultColWidth="9.140625" defaultRowHeight="12.75"/>
  <cols>
    <col min="1" max="1" width="14.8515625" style="0" customWidth="1"/>
    <col min="2" max="2" width="13.57421875" style="0" bestFit="1" customWidth="1"/>
    <col min="5" max="5" width="9.28125" style="0" customWidth="1"/>
  </cols>
  <sheetData>
    <row r="1" spans="6:22" ht="23.25">
      <c r="F1" s="17" t="s">
        <v>70</v>
      </c>
      <c r="G1" s="17"/>
      <c r="H1" s="17"/>
      <c r="I1" s="17"/>
      <c r="J1" s="17"/>
      <c r="K1" s="17" t="s">
        <v>71</v>
      </c>
      <c r="L1" s="17"/>
      <c r="M1" s="17"/>
      <c r="N1" s="17"/>
      <c r="O1" s="17"/>
      <c r="P1" s="17" t="s">
        <v>72</v>
      </c>
      <c r="Q1" s="17"/>
      <c r="R1" s="17"/>
      <c r="S1" s="17"/>
      <c r="T1" s="17"/>
      <c r="U1" s="1"/>
      <c r="V1" s="6"/>
    </row>
    <row r="2" spans="1:24" ht="18">
      <c r="A2" s="2" t="s">
        <v>0</v>
      </c>
      <c r="B2" s="2" t="s">
        <v>1</v>
      </c>
      <c r="C2" s="2" t="s">
        <v>27</v>
      </c>
      <c r="D2" s="2" t="s">
        <v>2</v>
      </c>
      <c r="E2" s="2" t="s">
        <v>68</v>
      </c>
      <c r="F2" s="5" t="s">
        <v>28</v>
      </c>
      <c r="G2" s="5" t="s">
        <v>29</v>
      </c>
      <c r="H2" s="5" t="s">
        <v>30</v>
      </c>
      <c r="I2" s="5" t="s">
        <v>35</v>
      </c>
      <c r="J2" s="5" t="s">
        <v>34</v>
      </c>
      <c r="K2" s="5" t="s">
        <v>28</v>
      </c>
      <c r="L2" s="5" t="s">
        <v>29</v>
      </c>
      <c r="M2" s="5" t="s">
        <v>30</v>
      </c>
      <c r="N2" s="5" t="s">
        <v>35</v>
      </c>
      <c r="O2" s="5" t="s">
        <v>34</v>
      </c>
      <c r="P2" s="5" t="s">
        <v>28</v>
      </c>
      <c r="Q2" s="5" t="s">
        <v>29</v>
      </c>
      <c r="R2" s="5" t="s">
        <v>30</v>
      </c>
      <c r="S2" s="5" t="s">
        <v>35</v>
      </c>
      <c r="T2" s="5" t="s">
        <v>34</v>
      </c>
      <c r="U2" s="5" t="s">
        <v>36</v>
      </c>
      <c r="V2" s="5" t="s">
        <v>38</v>
      </c>
      <c r="W2" s="2" t="s">
        <v>37</v>
      </c>
      <c r="X2" s="5" t="s">
        <v>69</v>
      </c>
    </row>
    <row r="3" spans="1:24" ht="18">
      <c r="A3" s="7"/>
      <c r="B3" s="7" t="s">
        <v>3</v>
      </c>
      <c r="C3" s="2">
        <v>2</v>
      </c>
      <c r="D3" s="2">
        <v>830</v>
      </c>
      <c r="E3" s="2">
        <v>670</v>
      </c>
      <c r="F3" s="5"/>
      <c r="G3" s="2"/>
      <c r="H3" s="2"/>
      <c r="I3" s="2"/>
      <c r="J3" s="2">
        <v>4</v>
      </c>
      <c r="K3" s="2"/>
      <c r="L3" s="2"/>
      <c r="M3" s="2"/>
      <c r="N3" s="2"/>
      <c r="O3" s="2">
        <v>2</v>
      </c>
      <c r="P3" s="2"/>
      <c r="Q3" s="2"/>
      <c r="R3" s="2"/>
      <c r="S3" s="2"/>
      <c r="T3" s="2">
        <v>2</v>
      </c>
      <c r="U3" s="2">
        <f>SUM(F3:T3)</f>
        <v>8</v>
      </c>
      <c r="V3" s="8">
        <f>SUM(U3/15)</f>
        <v>0.5333333333333333</v>
      </c>
      <c r="W3" s="9">
        <f>SUM(V3/4)*100</f>
        <v>13.333333333333334</v>
      </c>
      <c r="X3" s="14">
        <f>(W3/100)*50</f>
        <v>6.666666666666667</v>
      </c>
    </row>
    <row r="4" spans="1:24" ht="18">
      <c r="A4" s="7"/>
      <c r="B4" s="7" t="s">
        <v>4</v>
      </c>
      <c r="C4" s="2">
        <v>1</v>
      </c>
      <c r="D4" s="2">
        <v>830</v>
      </c>
      <c r="E4" s="2">
        <v>510</v>
      </c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>
        <f aca="true" t="shared" si="0" ref="U4:U28">SUM(F4:T4)</f>
        <v>0</v>
      </c>
      <c r="V4" s="8">
        <f aca="true" t="shared" si="1" ref="V4:V28">SUM(U4/15)</f>
        <v>0</v>
      </c>
      <c r="W4" s="9">
        <f aca="true" t="shared" si="2" ref="W4:W28">SUM(V4/4)*100</f>
        <v>0</v>
      </c>
      <c r="X4" s="14">
        <f aca="true" t="shared" si="3" ref="X4:X28">(W4/100)*50</f>
        <v>0</v>
      </c>
    </row>
    <row r="5" spans="1:24" ht="18">
      <c r="A5" s="7"/>
      <c r="B5" s="7" t="s">
        <v>5</v>
      </c>
      <c r="C5" s="2">
        <v>2</v>
      </c>
      <c r="D5" s="2">
        <v>695</v>
      </c>
      <c r="E5" s="2">
        <v>670</v>
      </c>
      <c r="F5" s="5">
        <v>4</v>
      </c>
      <c r="G5" s="2"/>
      <c r="H5" s="2"/>
      <c r="I5" s="2"/>
      <c r="J5" s="2">
        <v>4</v>
      </c>
      <c r="K5" s="2"/>
      <c r="L5" s="2"/>
      <c r="M5" s="2"/>
      <c r="N5" s="2"/>
      <c r="O5" s="2">
        <v>4</v>
      </c>
      <c r="P5" s="2"/>
      <c r="Q5" s="2"/>
      <c r="R5" s="2"/>
      <c r="S5" s="2"/>
      <c r="T5" s="2">
        <v>1</v>
      </c>
      <c r="U5" s="2">
        <f t="shared" si="0"/>
        <v>13</v>
      </c>
      <c r="V5" s="8">
        <f t="shared" si="1"/>
        <v>0.8666666666666667</v>
      </c>
      <c r="W5" s="9">
        <f t="shared" si="2"/>
        <v>21.666666666666668</v>
      </c>
      <c r="X5" s="14">
        <f t="shared" si="3"/>
        <v>10.833333333333334</v>
      </c>
    </row>
    <row r="6" spans="1:24" ht="18">
      <c r="A6" s="7"/>
      <c r="B6" s="7" t="s">
        <v>6</v>
      </c>
      <c r="C6" s="2">
        <v>2</v>
      </c>
      <c r="D6" s="2">
        <v>545</v>
      </c>
      <c r="E6" s="2">
        <v>590</v>
      </c>
      <c r="F6" s="2">
        <v>3</v>
      </c>
      <c r="G6" s="2">
        <v>1</v>
      </c>
      <c r="H6" s="2">
        <v>4</v>
      </c>
      <c r="I6" s="2">
        <v>3</v>
      </c>
      <c r="J6" s="2">
        <v>4</v>
      </c>
      <c r="K6" s="2">
        <v>4</v>
      </c>
      <c r="L6" s="2">
        <v>4</v>
      </c>
      <c r="M6" s="2">
        <v>1</v>
      </c>
      <c r="N6" s="2">
        <v>2</v>
      </c>
      <c r="O6" s="2">
        <v>2</v>
      </c>
      <c r="P6" s="2">
        <v>4</v>
      </c>
      <c r="Q6" s="2">
        <v>4</v>
      </c>
      <c r="R6" s="2">
        <v>4</v>
      </c>
      <c r="S6" s="2">
        <v>2</v>
      </c>
      <c r="T6" s="2">
        <v>1</v>
      </c>
      <c r="U6" s="2">
        <f t="shared" si="0"/>
        <v>43</v>
      </c>
      <c r="V6" s="8">
        <f t="shared" si="1"/>
        <v>2.8666666666666667</v>
      </c>
      <c r="W6" s="9">
        <f t="shared" si="2"/>
        <v>71.66666666666667</v>
      </c>
      <c r="X6" s="14">
        <f t="shared" si="3"/>
        <v>35.833333333333336</v>
      </c>
    </row>
    <row r="7" spans="1:24" ht="18">
      <c r="A7" s="7"/>
      <c r="B7" s="7" t="s">
        <v>7</v>
      </c>
      <c r="C7" s="2">
        <v>2</v>
      </c>
      <c r="D7" s="2">
        <v>605</v>
      </c>
      <c r="E7" s="2">
        <v>775</v>
      </c>
      <c r="F7" s="5"/>
      <c r="G7" s="2"/>
      <c r="H7" s="2"/>
      <c r="I7" s="2"/>
      <c r="J7" s="2">
        <v>4</v>
      </c>
      <c r="K7" s="2"/>
      <c r="L7" s="2"/>
      <c r="M7" s="2"/>
      <c r="N7" s="2"/>
      <c r="O7" s="2">
        <v>4</v>
      </c>
      <c r="P7" s="2"/>
      <c r="Q7" s="2"/>
      <c r="R7" s="2"/>
      <c r="S7" s="2"/>
      <c r="T7" s="2">
        <v>1</v>
      </c>
      <c r="U7" s="2">
        <f t="shared" si="0"/>
        <v>9</v>
      </c>
      <c r="V7" s="8">
        <f t="shared" si="1"/>
        <v>0.6</v>
      </c>
      <c r="W7" s="9">
        <f t="shared" si="2"/>
        <v>15</v>
      </c>
      <c r="X7" s="14">
        <f t="shared" si="3"/>
        <v>7.5</v>
      </c>
    </row>
    <row r="8" spans="1:24" ht="18">
      <c r="A8" s="7"/>
      <c r="B8" s="7" t="s">
        <v>8</v>
      </c>
      <c r="C8" s="2">
        <v>2</v>
      </c>
      <c r="D8" s="2">
        <v>560</v>
      </c>
      <c r="E8" s="2">
        <v>655</v>
      </c>
      <c r="F8" s="5">
        <v>4</v>
      </c>
      <c r="G8" s="2">
        <v>4</v>
      </c>
      <c r="H8" s="2">
        <v>4</v>
      </c>
      <c r="I8" s="2">
        <v>4</v>
      </c>
      <c r="J8" s="2"/>
      <c r="K8" s="2">
        <v>4</v>
      </c>
      <c r="L8" s="2">
        <v>4</v>
      </c>
      <c r="M8" s="2">
        <v>3</v>
      </c>
      <c r="N8" s="2">
        <v>3</v>
      </c>
      <c r="O8" s="2"/>
      <c r="P8" s="2">
        <v>4</v>
      </c>
      <c r="Q8" s="2">
        <v>4</v>
      </c>
      <c r="R8" s="2">
        <v>1</v>
      </c>
      <c r="S8" s="2">
        <v>2</v>
      </c>
      <c r="T8" s="2"/>
      <c r="U8" s="2">
        <f t="shared" si="0"/>
        <v>41</v>
      </c>
      <c r="V8" s="8">
        <f t="shared" si="1"/>
        <v>2.7333333333333334</v>
      </c>
      <c r="W8" s="9">
        <f t="shared" si="2"/>
        <v>68.33333333333333</v>
      </c>
      <c r="X8" s="14">
        <f t="shared" si="3"/>
        <v>34.166666666666664</v>
      </c>
    </row>
    <row r="9" spans="1:24" ht="18">
      <c r="A9" s="7"/>
      <c r="B9" s="7" t="s">
        <v>4</v>
      </c>
      <c r="C9" s="2">
        <v>2</v>
      </c>
      <c r="D9" s="2">
        <v>515</v>
      </c>
      <c r="E9" s="2">
        <v>620</v>
      </c>
      <c r="F9" s="5">
        <v>1</v>
      </c>
      <c r="G9" s="2">
        <v>1</v>
      </c>
      <c r="H9" s="2">
        <v>1</v>
      </c>
      <c r="I9" s="2">
        <v>2</v>
      </c>
      <c r="J9" s="2">
        <v>1</v>
      </c>
      <c r="K9" s="2"/>
      <c r="L9" s="2"/>
      <c r="M9" s="2"/>
      <c r="N9" s="2"/>
      <c r="O9" s="2">
        <v>1</v>
      </c>
      <c r="P9" s="2"/>
      <c r="Q9" s="2"/>
      <c r="R9" s="2"/>
      <c r="S9" s="2"/>
      <c r="T9" s="2"/>
      <c r="U9" s="2">
        <f t="shared" si="0"/>
        <v>7</v>
      </c>
      <c r="V9" s="8">
        <f t="shared" si="1"/>
        <v>0.4666666666666667</v>
      </c>
      <c r="W9" s="9">
        <f t="shared" si="2"/>
        <v>11.666666666666666</v>
      </c>
      <c r="X9" s="14">
        <f t="shared" si="3"/>
        <v>5.833333333333333</v>
      </c>
    </row>
    <row r="10" spans="1:24" ht="18">
      <c r="A10" s="7"/>
      <c r="B10" s="7" t="s">
        <v>9</v>
      </c>
      <c r="C10" s="2">
        <v>2</v>
      </c>
      <c r="D10" s="2">
        <v>660</v>
      </c>
      <c r="E10" s="2">
        <v>920</v>
      </c>
      <c r="F10" s="5">
        <v>4</v>
      </c>
      <c r="G10" s="2">
        <v>3</v>
      </c>
      <c r="H10" s="2">
        <v>3</v>
      </c>
      <c r="I10" s="2">
        <v>3</v>
      </c>
      <c r="J10" s="2">
        <v>3</v>
      </c>
      <c r="K10" s="2">
        <v>4</v>
      </c>
      <c r="L10" s="2">
        <v>4</v>
      </c>
      <c r="M10" s="2">
        <v>4</v>
      </c>
      <c r="N10" s="2">
        <v>2</v>
      </c>
      <c r="O10" s="2">
        <v>1</v>
      </c>
      <c r="P10" s="2">
        <v>3</v>
      </c>
      <c r="Q10" s="2">
        <v>4</v>
      </c>
      <c r="R10" s="2">
        <v>3</v>
      </c>
      <c r="S10" s="2">
        <v>1</v>
      </c>
      <c r="T10" s="2">
        <v>1</v>
      </c>
      <c r="U10" s="2">
        <f t="shared" si="0"/>
        <v>43</v>
      </c>
      <c r="V10" s="8">
        <f t="shared" si="1"/>
        <v>2.8666666666666667</v>
      </c>
      <c r="W10" s="9">
        <f t="shared" si="2"/>
        <v>71.66666666666667</v>
      </c>
      <c r="X10" s="14">
        <f t="shared" si="3"/>
        <v>35.833333333333336</v>
      </c>
    </row>
    <row r="11" spans="1:24" ht="18">
      <c r="A11" s="7"/>
      <c r="B11" s="7" t="s">
        <v>10</v>
      </c>
      <c r="C11" s="2">
        <v>1</v>
      </c>
      <c r="D11" s="2">
        <v>510</v>
      </c>
      <c r="E11" s="2">
        <v>400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f t="shared" si="0"/>
        <v>0</v>
      </c>
      <c r="V11" s="8">
        <f t="shared" si="1"/>
        <v>0</v>
      </c>
      <c r="W11" s="9">
        <f t="shared" si="2"/>
        <v>0</v>
      </c>
      <c r="X11" s="14">
        <f t="shared" si="3"/>
        <v>0</v>
      </c>
    </row>
    <row r="12" spans="1:24" ht="18">
      <c r="A12" s="7"/>
      <c r="B12" s="7" t="s">
        <v>11</v>
      </c>
      <c r="C12" s="2">
        <v>1</v>
      </c>
      <c r="D12" s="2">
        <v>810</v>
      </c>
      <c r="E12" s="2">
        <v>555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f t="shared" si="0"/>
        <v>0</v>
      </c>
      <c r="V12" s="8">
        <f t="shared" si="1"/>
        <v>0</v>
      </c>
      <c r="W12" s="9">
        <f t="shared" si="2"/>
        <v>0</v>
      </c>
      <c r="X12" s="14">
        <f t="shared" si="3"/>
        <v>0</v>
      </c>
    </row>
    <row r="13" spans="1:24" ht="18">
      <c r="A13" s="7"/>
      <c r="B13" s="7" t="s">
        <v>12</v>
      </c>
      <c r="C13" s="2">
        <v>2</v>
      </c>
      <c r="D13" s="2">
        <v>690</v>
      </c>
      <c r="E13" s="2">
        <v>745</v>
      </c>
      <c r="F13" s="5">
        <v>4</v>
      </c>
      <c r="G13" s="2">
        <v>1</v>
      </c>
      <c r="H13" s="2">
        <v>3</v>
      </c>
      <c r="I13" s="2">
        <v>3</v>
      </c>
      <c r="J13" s="2">
        <v>4</v>
      </c>
      <c r="K13" s="2">
        <v>4</v>
      </c>
      <c r="L13" s="2">
        <v>4</v>
      </c>
      <c r="M13" s="2">
        <v>4</v>
      </c>
      <c r="N13" s="2">
        <v>1</v>
      </c>
      <c r="O13" s="2">
        <v>4</v>
      </c>
      <c r="P13" s="2">
        <v>4</v>
      </c>
      <c r="Q13" s="2">
        <v>4</v>
      </c>
      <c r="R13" s="2"/>
      <c r="S13" s="2"/>
      <c r="T13" s="2">
        <v>1</v>
      </c>
      <c r="U13" s="2">
        <f t="shared" si="0"/>
        <v>41</v>
      </c>
      <c r="V13" s="8">
        <f t="shared" si="1"/>
        <v>2.7333333333333334</v>
      </c>
      <c r="W13" s="9">
        <f t="shared" si="2"/>
        <v>68.33333333333333</v>
      </c>
      <c r="X13" s="14">
        <f t="shared" si="3"/>
        <v>34.166666666666664</v>
      </c>
    </row>
    <row r="14" spans="1:24" ht="18">
      <c r="A14" s="7"/>
      <c r="B14" s="7" t="s">
        <v>13</v>
      </c>
      <c r="C14" s="2">
        <v>2</v>
      </c>
      <c r="D14" s="2">
        <v>235</v>
      </c>
      <c r="E14" s="2">
        <v>655</v>
      </c>
      <c r="F14" s="2"/>
      <c r="G14" s="2"/>
      <c r="H14" s="2"/>
      <c r="I14" s="2"/>
      <c r="J14" s="2">
        <v>2</v>
      </c>
      <c r="K14" s="2"/>
      <c r="L14" s="2"/>
      <c r="M14" s="2"/>
      <c r="N14" s="2"/>
      <c r="O14" s="2">
        <v>1</v>
      </c>
      <c r="P14" s="2"/>
      <c r="Q14" s="2"/>
      <c r="R14" s="2"/>
      <c r="S14" s="2"/>
      <c r="T14" s="2">
        <v>1</v>
      </c>
      <c r="U14" s="2">
        <f t="shared" si="0"/>
        <v>4</v>
      </c>
      <c r="V14" s="8">
        <f t="shared" si="1"/>
        <v>0.26666666666666666</v>
      </c>
      <c r="W14" s="9">
        <f t="shared" si="2"/>
        <v>6.666666666666667</v>
      </c>
      <c r="X14" s="14">
        <f t="shared" si="3"/>
        <v>3.3333333333333335</v>
      </c>
    </row>
    <row r="15" spans="1:24" ht="18">
      <c r="A15" s="7"/>
      <c r="B15" s="7" t="s">
        <v>14</v>
      </c>
      <c r="C15" s="2">
        <v>1</v>
      </c>
      <c r="D15" s="2">
        <v>760</v>
      </c>
      <c r="E15" s="2">
        <v>710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f t="shared" si="0"/>
        <v>0</v>
      </c>
      <c r="V15" s="8">
        <f t="shared" si="1"/>
        <v>0</v>
      </c>
      <c r="W15" s="9">
        <f t="shared" si="2"/>
        <v>0</v>
      </c>
      <c r="X15" s="14">
        <f t="shared" si="3"/>
        <v>0</v>
      </c>
    </row>
    <row r="16" spans="1:24" ht="18">
      <c r="A16" s="7"/>
      <c r="B16" s="7" t="s">
        <v>15</v>
      </c>
      <c r="C16" s="2">
        <v>1</v>
      </c>
      <c r="D16" s="2">
        <v>670</v>
      </c>
      <c r="E16" s="2">
        <v>735</v>
      </c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f t="shared" si="0"/>
        <v>0</v>
      </c>
      <c r="V16" s="8">
        <f t="shared" si="1"/>
        <v>0</v>
      </c>
      <c r="W16" s="9">
        <f t="shared" si="2"/>
        <v>0</v>
      </c>
      <c r="X16" s="14">
        <f t="shared" si="3"/>
        <v>0</v>
      </c>
    </row>
    <row r="17" spans="1:24" ht="18">
      <c r="A17" s="7"/>
      <c r="B17" s="7" t="s">
        <v>16</v>
      </c>
      <c r="C17" s="2">
        <v>2</v>
      </c>
      <c r="D17" s="2">
        <v>735</v>
      </c>
      <c r="E17" s="2">
        <v>605</v>
      </c>
      <c r="F17" s="5"/>
      <c r="G17" s="2"/>
      <c r="H17" s="2"/>
      <c r="I17" s="2"/>
      <c r="J17" s="2">
        <v>1</v>
      </c>
      <c r="K17" s="2"/>
      <c r="L17" s="2"/>
      <c r="M17" s="2"/>
      <c r="N17" s="2"/>
      <c r="O17" s="2">
        <v>2</v>
      </c>
      <c r="P17" s="2"/>
      <c r="Q17" s="2"/>
      <c r="R17" s="2"/>
      <c r="S17" s="2"/>
      <c r="T17" s="2">
        <v>1</v>
      </c>
      <c r="U17" s="2">
        <f t="shared" si="0"/>
        <v>4</v>
      </c>
      <c r="V17" s="8">
        <f t="shared" si="1"/>
        <v>0.26666666666666666</v>
      </c>
      <c r="W17" s="9">
        <f t="shared" si="2"/>
        <v>6.666666666666667</v>
      </c>
      <c r="X17" s="14">
        <f t="shared" si="3"/>
        <v>3.3333333333333335</v>
      </c>
    </row>
    <row r="18" spans="1:24" ht="18">
      <c r="A18" s="7"/>
      <c r="B18" s="7" t="s">
        <v>17</v>
      </c>
      <c r="C18" s="2">
        <v>1</v>
      </c>
      <c r="D18" s="2">
        <v>460</v>
      </c>
      <c r="E18" s="2">
        <v>700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f t="shared" si="0"/>
        <v>0</v>
      </c>
      <c r="V18" s="8">
        <f t="shared" si="1"/>
        <v>0</v>
      </c>
      <c r="W18" s="9">
        <f t="shared" si="2"/>
        <v>0</v>
      </c>
      <c r="X18" s="14">
        <f t="shared" si="3"/>
        <v>0</v>
      </c>
    </row>
    <row r="19" spans="1:24" ht="18">
      <c r="A19" s="7"/>
      <c r="B19" s="7" t="s">
        <v>4</v>
      </c>
      <c r="C19" s="2">
        <v>2</v>
      </c>
      <c r="D19" s="2">
        <v>290</v>
      </c>
      <c r="E19" s="2">
        <v>500</v>
      </c>
      <c r="F19" s="2"/>
      <c r="G19" s="2"/>
      <c r="H19" s="2"/>
      <c r="I19" s="2"/>
      <c r="J19" s="2">
        <v>4</v>
      </c>
      <c r="K19" s="2"/>
      <c r="L19" s="2"/>
      <c r="M19" s="2"/>
      <c r="N19" s="2"/>
      <c r="O19" s="2">
        <v>2</v>
      </c>
      <c r="P19" s="2"/>
      <c r="Q19" s="2"/>
      <c r="R19" s="2"/>
      <c r="S19" s="2"/>
      <c r="T19" s="2">
        <v>1</v>
      </c>
      <c r="U19" s="2">
        <f t="shared" si="0"/>
        <v>7</v>
      </c>
      <c r="V19" s="8">
        <f t="shared" si="1"/>
        <v>0.4666666666666667</v>
      </c>
      <c r="W19" s="9">
        <f t="shared" si="2"/>
        <v>11.666666666666666</v>
      </c>
      <c r="X19" s="14">
        <f t="shared" si="3"/>
        <v>5.833333333333333</v>
      </c>
    </row>
    <row r="20" spans="1:24" ht="18">
      <c r="A20" s="7"/>
      <c r="B20" s="7" t="s">
        <v>18</v>
      </c>
      <c r="C20" s="2">
        <v>2</v>
      </c>
      <c r="D20" s="2">
        <v>610</v>
      </c>
      <c r="E20" s="2">
        <v>705</v>
      </c>
      <c r="F20" s="2">
        <v>1</v>
      </c>
      <c r="G20" s="2">
        <v>1</v>
      </c>
      <c r="H20" s="2">
        <v>4</v>
      </c>
      <c r="I20" s="2">
        <v>3</v>
      </c>
      <c r="J20" s="2">
        <v>4</v>
      </c>
      <c r="K20" s="2">
        <v>4</v>
      </c>
      <c r="L20" s="2">
        <v>4</v>
      </c>
      <c r="M20" s="2">
        <v>4</v>
      </c>
      <c r="N20" s="2">
        <v>2</v>
      </c>
      <c r="O20" s="2">
        <v>2</v>
      </c>
      <c r="P20" s="2">
        <v>3</v>
      </c>
      <c r="Q20" s="2">
        <v>4</v>
      </c>
      <c r="R20" s="2">
        <v>4</v>
      </c>
      <c r="S20" s="2">
        <v>2</v>
      </c>
      <c r="T20" s="2">
        <v>1</v>
      </c>
      <c r="U20" s="2">
        <f t="shared" si="0"/>
        <v>43</v>
      </c>
      <c r="V20" s="8">
        <f t="shared" si="1"/>
        <v>2.8666666666666667</v>
      </c>
      <c r="W20" s="9">
        <f t="shared" si="2"/>
        <v>71.66666666666667</v>
      </c>
      <c r="X20" s="14">
        <f t="shared" si="3"/>
        <v>35.833333333333336</v>
      </c>
    </row>
    <row r="21" spans="1:24" ht="18">
      <c r="A21" s="7"/>
      <c r="B21" s="7" t="s">
        <v>19</v>
      </c>
      <c r="C21" s="2">
        <v>1</v>
      </c>
      <c r="D21" s="2">
        <v>685</v>
      </c>
      <c r="E21" s="2">
        <v>910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f t="shared" si="0"/>
        <v>0</v>
      </c>
      <c r="V21" s="8">
        <f t="shared" si="1"/>
        <v>0</v>
      </c>
      <c r="W21" s="9">
        <f t="shared" si="2"/>
        <v>0</v>
      </c>
      <c r="X21" s="14">
        <f t="shared" si="3"/>
        <v>0</v>
      </c>
    </row>
    <row r="22" spans="1:24" ht="18">
      <c r="A22" s="7"/>
      <c r="B22" s="7" t="s">
        <v>20</v>
      </c>
      <c r="C22" s="2">
        <v>1</v>
      </c>
      <c r="D22" s="2">
        <v>935</v>
      </c>
      <c r="E22" s="2">
        <v>1015</v>
      </c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f t="shared" si="0"/>
        <v>0</v>
      </c>
      <c r="V22" s="8">
        <f t="shared" si="1"/>
        <v>0</v>
      </c>
      <c r="W22" s="9">
        <f t="shared" si="2"/>
        <v>0</v>
      </c>
      <c r="X22" s="14">
        <f t="shared" si="3"/>
        <v>0</v>
      </c>
    </row>
    <row r="23" spans="1:24" ht="18">
      <c r="A23" s="7"/>
      <c r="B23" s="7" t="s">
        <v>4</v>
      </c>
      <c r="C23" s="2">
        <v>2</v>
      </c>
      <c r="D23" s="2">
        <v>540</v>
      </c>
      <c r="E23" s="2">
        <v>695</v>
      </c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f t="shared" si="0"/>
        <v>0</v>
      </c>
      <c r="V23" s="8">
        <f t="shared" si="1"/>
        <v>0</v>
      </c>
      <c r="W23" s="9">
        <f t="shared" si="2"/>
        <v>0</v>
      </c>
      <c r="X23" s="14">
        <f t="shared" si="3"/>
        <v>0</v>
      </c>
    </row>
    <row r="24" spans="1:24" ht="18">
      <c r="A24" s="7"/>
      <c r="B24" s="7" t="s">
        <v>21</v>
      </c>
      <c r="C24" s="2">
        <v>1</v>
      </c>
      <c r="D24" s="2">
        <v>860</v>
      </c>
      <c r="E24" s="2">
        <v>610</v>
      </c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f t="shared" si="0"/>
        <v>3</v>
      </c>
      <c r="V24" s="8">
        <f t="shared" si="1"/>
        <v>0.2</v>
      </c>
      <c r="W24" s="9">
        <f t="shared" si="2"/>
        <v>5</v>
      </c>
      <c r="X24" s="14">
        <f t="shared" si="3"/>
        <v>2.5</v>
      </c>
    </row>
    <row r="25" spans="1:24" ht="18">
      <c r="A25" s="7"/>
      <c r="B25" s="7" t="s">
        <v>22</v>
      </c>
      <c r="C25" s="2">
        <v>2</v>
      </c>
      <c r="D25" s="2">
        <v>655</v>
      </c>
      <c r="E25" s="2">
        <v>560</v>
      </c>
      <c r="F25" s="2"/>
      <c r="G25" s="2"/>
      <c r="H25" s="2"/>
      <c r="I25" s="2"/>
      <c r="J25" s="2">
        <v>2</v>
      </c>
      <c r="K25" s="2"/>
      <c r="L25" s="2"/>
      <c r="M25" s="2"/>
      <c r="N25" s="2"/>
      <c r="O25" s="2">
        <v>4</v>
      </c>
      <c r="P25" s="2"/>
      <c r="Q25" s="2"/>
      <c r="R25" s="2"/>
      <c r="S25" s="2"/>
      <c r="T25" s="2">
        <v>1</v>
      </c>
      <c r="U25" s="2">
        <f t="shared" si="0"/>
        <v>7</v>
      </c>
      <c r="V25" s="8">
        <f t="shared" si="1"/>
        <v>0.4666666666666667</v>
      </c>
      <c r="W25" s="9">
        <f t="shared" si="2"/>
        <v>11.666666666666666</v>
      </c>
      <c r="X25" s="14">
        <f t="shared" si="3"/>
        <v>5.833333333333333</v>
      </c>
    </row>
    <row r="26" spans="1:24" ht="18">
      <c r="A26" s="7"/>
      <c r="B26" s="7" t="s">
        <v>23</v>
      </c>
      <c r="C26" s="2">
        <v>1</v>
      </c>
      <c r="D26" s="2">
        <v>490</v>
      </c>
      <c r="E26" s="2">
        <v>495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f t="shared" si="0"/>
        <v>0</v>
      </c>
      <c r="V26" s="8">
        <f t="shared" si="1"/>
        <v>0</v>
      </c>
      <c r="W26" s="9">
        <f t="shared" si="2"/>
        <v>0</v>
      </c>
      <c r="X26" s="14">
        <f t="shared" si="3"/>
        <v>0</v>
      </c>
    </row>
    <row r="27" spans="1:24" ht="18">
      <c r="A27" s="7"/>
      <c r="B27" s="7" t="s">
        <v>24</v>
      </c>
      <c r="C27" s="2">
        <v>2</v>
      </c>
      <c r="D27" s="2">
        <v>920</v>
      </c>
      <c r="E27" s="2">
        <v>535</v>
      </c>
      <c r="F27" s="2"/>
      <c r="G27" s="2"/>
      <c r="H27" s="2"/>
      <c r="I27" s="2"/>
      <c r="J27" s="2">
        <v>4</v>
      </c>
      <c r="K27" s="2"/>
      <c r="L27" s="2"/>
      <c r="M27" s="2"/>
      <c r="N27" s="2"/>
      <c r="O27" s="2">
        <v>2</v>
      </c>
      <c r="P27" s="2"/>
      <c r="Q27" s="2"/>
      <c r="R27" s="2"/>
      <c r="S27" s="2"/>
      <c r="T27" s="2">
        <v>1</v>
      </c>
      <c r="U27" s="2">
        <f t="shared" si="0"/>
        <v>7</v>
      </c>
      <c r="V27" s="8">
        <f t="shared" si="1"/>
        <v>0.4666666666666667</v>
      </c>
      <c r="W27" s="9">
        <f t="shared" si="2"/>
        <v>11.666666666666666</v>
      </c>
      <c r="X27" s="14">
        <f t="shared" si="3"/>
        <v>5.833333333333333</v>
      </c>
    </row>
    <row r="28" spans="1:24" ht="18">
      <c r="A28" s="7"/>
      <c r="B28" s="7" t="s">
        <v>25</v>
      </c>
      <c r="C28" s="2">
        <v>2</v>
      </c>
      <c r="D28" s="2">
        <v>540</v>
      </c>
      <c r="E28" s="2">
        <v>485</v>
      </c>
      <c r="F28" s="2">
        <v>3</v>
      </c>
      <c r="G28" s="2">
        <v>1</v>
      </c>
      <c r="H28" s="2">
        <v>1</v>
      </c>
      <c r="I28" s="2">
        <v>2</v>
      </c>
      <c r="J28" s="2">
        <v>1</v>
      </c>
      <c r="K28" s="2">
        <v>4</v>
      </c>
      <c r="L28" s="2">
        <v>3</v>
      </c>
      <c r="M28" s="2">
        <v>1</v>
      </c>
      <c r="N28" s="2">
        <v>1</v>
      </c>
      <c r="O28" s="2">
        <v>3</v>
      </c>
      <c r="P28" s="2">
        <v>4</v>
      </c>
      <c r="Q28" s="2">
        <v>4</v>
      </c>
      <c r="R28" s="2"/>
      <c r="S28" s="2"/>
      <c r="T28" s="2">
        <v>1</v>
      </c>
      <c r="U28" s="2">
        <f t="shared" si="0"/>
        <v>29</v>
      </c>
      <c r="V28" s="8">
        <f t="shared" si="1"/>
        <v>1.9333333333333333</v>
      </c>
      <c r="W28" s="9">
        <f t="shared" si="2"/>
        <v>48.333333333333336</v>
      </c>
      <c r="X28" s="14">
        <f t="shared" si="3"/>
        <v>24.166666666666668</v>
      </c>
    </row>
    <row r="29" spans="1:24" ht="18">
      <c r="A29" s="13" t="s">
        <v>26</v>
      </c>
      <c r="B29" s="7"/>
      <c r="C29" s="2"/>
      <c r="D29" s="14">
        <f aca="true" t="shared" si="4" ref="D29:S29">SUM(D3:D28)/26</f>
        <v>639.8076923076923</v>
      </c>
      <c r="E29" s="14">
        <f t="shared" si="4"/>
        <v>654.8076923076923</v>
      </c>
      <c r="F29" s="8">
        <f t="shared" si="4"/>
        <v>1.0384615384615385</v>
      </c>
      <c r="G29" s="8">
        <f t="shared" si="4"/>
        <v>0.46153846153846156</v>
      </c>
      <c r="H29" s="8">
        <f t="shared" si="4"/>
        <v>0.7692307692307693</v>
      </c>
      <c r="I29" s="8">
        <f t="shared" si="4"/>
        <v>0.7692307692307693</v>
      </c>
      <c r="J29" s="8">
        <f t="shared" si="4"/>
        <v>1.6153846153846154</v>
      </c>
      <c r="K29" s="8">
        <f t="shared" si="4"/>
        <v>0.9230769230769231</v>
      </c>
      <c r="L29" s="8">
        <f t="shared" si="4"/>
        <v>0.8846153846153846</v>
      </c>
      <c r="M29" s="8">
        <f t="shared" si="4"/>
        <v>0.6538461538461539</v>
      </c>
      <c r="N29" s="8">
        <f t="shared" si="4"/>
        <v>0.4230769230769231</v>
      </c>
      <c r="O29" s="8">
        <f t="shared" si="4"/>
        <v>1.3076923076923077</v>
      </c>
      <c r="P29" s="8">
        <f t="shared" si="4"/>
        <v>0.8461538461538461</v>
      </c>
      <c r="Q29" s="8">
        <f t="shared" si="4"/>
        <v>0.9230769230769231</v>
      </c>
      <c r="R29" s="8">
        <f t="shared" si="4"/>
        <v>0.46153846153846156</v>
      </c>
      <c r="S29" s="8">
        <f t="shared" si="4"/>
        <v>0.2692307692307692</v>
      </c>
      <c r="T29" s="8">
        <f>SUM(T3:T28)/26</f>
        <v>0.5384615384615384</v>
      </c>
      <c r="U29" s="8">
        <f>SUM(U3:U28)/26</f>
        <v>11.884615384615385</v>
      </c>
      <c r="V29" s="8">
        <f>SUM(U29/15)</f>
        <v>0.7923076923076924</v>
      </c>
      <c r="W29" s="9">
        <f>SUM(V29/4)*100</f>
        <v>19.80769230769231</v>
      </c>
      <c r="X29" s="14">
        <f>(W29/100)*50</f>
        <v>9.903846153846155</v>
      </c>
    </row>
  </sheetData>
  <autoFilter ref="C1:C29"/>
  <mergeCells count="3">
    <mergeCell ref="F1:J1"/>
    <mergeCell ref="K1:O1"/>
    <mergeCell ref="P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City of Hobart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wellsclass</dc:creator>
  <cp:keywords/>
  <dc:description/>
  <cp:lastModifiedBy>wellsclass</cp:lastModifiedBy>
  <cp:lastPrinted>2015-03-06T18:51:48Z</cp:lastPrinted>
  <dcterms:created xsi:type="dcterms:W3CDTF">2014-11-25T20:08:59Z</dcterms:created>
  <dcterms:modified xsi:type="dcterms:W3CDTF">2015-03-27T15:38:01Z</dcterms:modified>
  <cp:category/>
  <cp:version/>
  <cp:contentType/>
  <cp:contentStatus/>
</cp:coreProperties>
</file>